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smahani_awang\Desktop\Merge File and submit to FPAI\"/>
    </mc:Choice>
  </mc:AlternateContent>
  <xr:revisionPtr revIDLastSave="0" documentId="13_ncr:1_{DF9D3614-7446-4041-AD38-A46AADFF66C4}" xr6:coauthVersionLast="47" xr6:coauthVersionMax="47" xr10:uidLastSave="{00000000-0000-0000-0000-000000000000}"/>
  <bookViews>
    <workbookView xWindow="-110" yWindow="-110" windowWidth="19420" windowHeight="10420" xr2:uid="{39286164-BB57-431A-A1B4-F24B666CCD89}"/>
  </bookViews>
  <sheets>
    <sheet name="RAWMARKS" sheetId="1" r:id="rId1"/>
    <sheet name="PERINCIAN MARKAH" sheetId="3" r:id="rId2"/>
    <sheet name="OBE SYSTEM KEY IN" sheetId="4" r:id="rId3"/>
    <sheet name="OBE PRINTOUT" sheetId="5" r:id="rId4"/>
    <sheet name="Lamp. A_ANALISIS ITEM-PLO " sheetId="6" r:id="rId5"/>
    <sheet name="Sheet2" sheetId="2" state="hidden" r:id="rId6"/>
  </sheets>
  <externalReferences>
    <externalReference r:id="rId7"/>
  </externalReferences>
  <definedNames>
    <definedName name="_xlnm.Print_Area" localSheetId="4">'Lamp. A_ANALISIS ITEM-PLO '!$B$1:$S$16</definedName>
    <definedName name="_xlnm.Print_Area" localSheetId="3">'OBE PRINTOUT'!$B$2:$J$93</definedName>
    <definedName name="_xlnm.Print_Area" localSheetId="1">'PERINCIAN MARKAH'!$A$14:$Q$75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6" l="1"/>
  <c r="L14" i="6"/>
  <c r="J14" i="6"/>
  <c r="F14" i="6"/>
  <c r="E14" i="6"/>
  <c r="D14" i="6"/>
  <c r="I84" i="5"/>
  <c r="I83" i="5"/>
  <c r="I82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18" i="5"/>
  <c r="M17" i="5"/>
  <c r="M16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18" i="5"/>
  <c r="K17" i="5"/>
  <c r="K16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18" i="5"/>
  <c r="I17" i="5"/>
  <c r="I16" i="5"/>
  <c r="C12" i="3"/>
  <c r="C11" i="3"/>
  <c r="C95" i="5"/>
  <c r="H84" i="5"/>
  <c r="H83" i="5"/>
  <c r="H82" i="5"/>
  <c r="AV21" i="1"/>
  <c r="E9" i="5"/>
  <c r="E10" i="5"/>
  <c r="E4" i="5"/>
  <c r="E5" i="5"/>
  <c r="Q16" i="5"/>
  <c r="G16" i="5"/>
  <c r="E16" i="5"/>
  <c r="C7" i="6" l="1"/>
  <c r="C10" i="6"/>
  <c r="Y15" i="6"/>
  <c r="W15" i="6"/>
  <c r="U15" i="6"/>
  <c r="X15" i="6"/>
  <c r="V15" i="6"/>
  <c r="T15" i="6"/>
  <c r="R15" i="6"/>
  <c r="Q28" i="5"/>
  <c r="Q18" i="5"/>
  <c r="J26" i="4"/>
  <c r="J36" i="4"/>
  <c r="AC23" i="1"/>
  <c r="AC24" i="1"/>
  <c r="AC25" i="1"/>
  <c r="AC26" i="1"/>
  <c r="AC27" i="1"/>
  <c r="AC28" i="1"/>
  <c r="AC29" i="1"/>
  <c r="AC30" i="1"/>
  <c r="AC31" i="1"/>
  <c r="G33" i="4" s="1"/>
  <c r="AC32" i="1"/>
  <c r="AC33" i="1"/>
  <c r="AC34" i="1"/>
  <c r="AC35" i="1"/>
  <c r="AC36" i="1"/>
  <c r="AC37" i="1"/>
  <c r="AC38" i="1"/>
  <c r="G40" i="4" s="1"/>
  <c r="AC39" i="1"/>
  <c r="G41" i="4" s="1"/>
  <c r="AC40" i="1"/>
  <c r="AC41" i="1"/>
  <c r="AC42" i="1"/>
  <c r="AC43" i="1"/>
  <c r="AC22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P22" i="1"/>
  <c r="C5" i="4"/>
  <c r="C2" i="4"/>
  <c r="C3" i="4"/>
  <c r="AO22" i="1"/>
  <c r="AO23" i="1"/>
  <c r="I25" i="4" s="1"/>
  <c r="AO24" i="1"/>
  <c r="I26" i="4" s="1"/>
  <c r="AO25" i="1"/>
  <c r="I27" i="4" s="1"/>
  <c r="AO26" i="1"/>
  <c r="I28" i="4" s="1"/>
  <c r="AO27" i="1"/>
  <c r="I29" i="4" s="1"/>
  <c r="AO28" i="1"/>
  <c r="AO29" i="1"/>
  <c r="AO30" i="1"/>
  <c r="I32" i="4" s="1"/>
  <c r="AO31" i="1"/>
  <c r="AO32" i="1"/>
  <c r="AO33" i="1"/>
  <c r="I35" i="4" s="1"/>
  <c r="AO34" i="1"/>
  <c r="I36" i="4" s="1"/>
  <c r="AO35" i="1"/>
  <c r="I37" i="4" s="1"/>
  <c r="AO36" i="1"/>
  <c r="AO37" i="1"/>
  <c r="AO38" i="1"/>
  <c r="I40" i="4" s="1"/>
  <c r="AO39" i="1"/>
  <c r="I41" i="4" s="1"/>
  <c r="AO40" i="1"/>
  <c r="I42" i="4" s="1"/>
  <c r="AO41" i="1"/>
  <c r="I43" i="4" s="1"/>
  <c r="AO42" i="1"/>
  <c r="AO43" i="1"/>
  <c r="I45" i="4" s="1"/>
  <c r="AO21" i="1"/>
  <c r="I23" i="4" s="1"/>
  <c r="AI21" i="1"/>
  <c r="AU22" i="1"/>
  <c r="J24" i="4" s="1"/>
  <c r="AU23" i="1"/>
  <c r="Q19" i="5" s="1"/>
  <c r="AU24" i="1"/>
  <c r="Q20" i="5" s="1"/>
  <c r="AU25" i="1"/>
  <c r="J27" i="4" s="1"/>
  <c r="AU26" i="1"/>
  <c r="J28" i="4" s="1"/>
  <c r="AU27" i="1"/>
  <c r="Q23" i="5" s="1"/>
  <c r="AU28" i="1"/>
  <c r="AU29" i="1"/>
  <c r="AU30" i="1"/>
  <c r="J32" i="4" s="1"/>
  <c r="AU31" i="1"/>
  <c r="J33" i="4" s="1"/>
  <c r="AU32" i="1"/>
  <c r="J34" i="4" s="1"/>
  <c r="AU33" i="1"/>
  <c r="Q29" i="5" s="1"/>
  <c r="AU34" i="1"/>
  <c r="Q30" i="5" s="1"/>
  <c r="AU35" i="1"/>
  <c r="Q31" i="5" s="1"/>
  <c r="AU36" i="1"/>
  <c r="AU37" i="1"/>
  <c r="AU38" i="1"/>
  <c r="J40" i="4" s="1"/>
  <c r="AU39" i="1"/>
  <c r="J41" i="4" s="1"/>
  <c r="AU40" i="1"/>
  <c r="J42" i="4" s="1"/>
  <c r="AU41" i="1"/>
  <c r="J43" i="4" s="1"/>
  <c r="AU42" i="1"/>
  <c r="J44" i="4" s="1"/>
  <c r="AU43" i="1"/>
  <c r="Q39" i="5" s="1"/>
  <c r="AI22" i="1"/>
  <c r="AI23" i="1"/>
  <c r="AI24" i="1"/>
  <c r="H26" i="4" s="1"/>
  <c r="AI25" i="1"/>
  <c r="H27" i="4" s="1"/>
  <c r="AI26" i="1"/>
  <c r="H28" i="4" s="1"/>
  <c r="AI27" i="1"/>
  <c r="H29" i="4" s="1"/>
  <c r="AI28" i="1"/>
  <c r="H30" i="4" s="1"/>
  <c r="AI29" i="1"/>
  <c r="H31" i="4" s="1"/>
  <c r="AI30" i="1"/>
  <c r="AI31" i="1"/>
  <c r="AI32" i="1"/>
  <c r="AI33" i="1"/>
  <c r="H35" i="4" s="1"/>
  <c r="AI34" i="1"/>
  <c r="H36" i="4" s="1"/>
  <c r="AI35" i="1"/>
  <c r="H37" i="4" s="1"/>
  <c r="AI36" i="1"/>
  <c r="H38" i="4" s="1"/>
  <c r="AI37" i="1"/>
  <c r="H39" i="4" s="1"/>
  <c r="AI38" i="1"/>
  <c r="AI39" i="1"/>
  <c r="AI40" i="1"/>
  <c r="AI41" i="1"/>
  <c r="AI42" i="1"/>
  <c r="AI43" i="1"/>
  <c r="P21" i="1"/>
  <c r="H34" i="4" l="1"/>
  <c r="I44" i="4"/>
  <c r="I34" i="4"/>
  <c r="I24" i="4"/>
  <c r="H43" i="4"/>
  <c r="H42" i="4"/>
  <c r="I33" i="4"/>
  <c r="J45" i="4"/>
  <c r="J35" i="4"/>
  <c r="J25" i="4"/>
  <c r="Q38" i="5"/>
  <c r="Q27" i="5"/>
  <c r="G32" i="4"/>
  <c r="H40" i="4"/>
  <c r="Q37" i="5"/>
  <c r="Q26" i="5"/>
  <c r="G25" i="4"/>
  <c r="Q36" i="5"/>
  <c r="Q22" i="5"/>
  <c r="H23" i="4"/>
  <c r="Q35" i="5"/>
  <c r="Q21" i="5"/>
  <c r="G24" i="4"/>
  <c r="J29" i="4"/>
  <c r="Q34" i="5"/>
  <c r="H45" i="4"/>
  <c r="H44" i="4"/>
  <c r="J37" i="4"/>
  <c r="H41" i="4"/>
  <c r="H33" i="4"/>
  <c r="H25" i="4"/>
  <c r="J39" i="4"/>
  <c r="Q33" i="5"/>
  <c r="J31" i="4"/>
  <c r="Q25" i="5"/>
  <c r="I39" i="4"/>
  <c r="I31" i="4"/>
  <c r="N18" i="5"/>
  <c r="J30" i="4"/>
  <c r="Q24" i="5"/>
  <c r="I38" i="4"/>
  <c r="H24" i="4"/>
  <c r="J38" i="4"/>
  <c r="Q32" i="5"/>
  <c r="I30" i="4"/>
  <c r="H32" i="4"/>
  <c r="G39" i="4"/>
  <c r="G31" i="4"/>
  <c r="F24" i="4"/>
  <c r="G38" i="4"/>
  <c r="G30" i="4"/>
  <c r="G45" i="4"/>
  <c r="G37" i="4"/>
  <c r="G29" i="4"/>
  <c r="G44" i="4"/>
  <c r="G36" i="4"/>
  <c r="G28" i="4"/>
  <c r="G43" i="4"/>
  <c r="G35" i="4"/>
  <c r="G27" i="4"/>
  <c r="G42" i="4"/>
  <c r="G34" i="4"/>
  <c r="G26" i="4"/>
  <c r="H81" i="5" l="1"/>
  <c r="H80" i="5"/>
  <c r="P40" i="1" l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1" i="1"/>
  <c r="P42" i="1"/>
  <c r="P43" i="1"/>
  <c r="J23" i="1"/>
  <c r="J24" i="1"/>
  <c r="J25" i="1"/>
  <c r="AV25" i="1" s="1"/>
  <c r="J26" i="1"/>
  <c r="J27" i="1"/>
  <c r="J28" i="1"/>
  <c r="J29" i="1"/>
  <c r="J30" i="1"/>
  <c r="J31" i="1"/>
  <c r="J32" i="1"/>
  <c r="AV32" i="1" s="1"/>
  <c r="J33" i="1"/>
  <c r="AV33" i="1" s="1"/>
  <c r="J34" i="1"/>
  <c r="AV34" i="1" s="1"/>
  <c r="J35" i="1"/>
  <c r="AV35" i="1" s="1"/>
  <c r="J36" i="1"/>
  <c r="J37" i="1"/>
  <c r="J38" i="1"/>
  <c r="AV38" i="1" s="1"/>
  <c r="J39" i="1"/>
  <c r="J40" i="1"/>
  <c r="J41" i="1"/>
  <c r="AV41" i="1" s="1"/>
  <c r="J42" i="1"/>
  <c r="J43" i="1"/>
  <c r="J22" i="1"/>
  <c r="AV22" i="1" s="1"/>
  <c r="F15" i="6"/>
  <c r="H15" i="6"/>
  <c r="J15" i="6"/>
  <c r="P15" i="6"/>
  <c r="Q15" i="6"/>
  <c r="S15" i="6"/>
  <c r="AV24" i="1" l="1"/>
  <c r="AV42" i="1"/>
  <c r="AV31" i="1"/>
  <c r="AV43" i="1"/>
  <c r="AV40" i="1"/>
  <c r="AV39" i="1"/>
  <c r="AV37" i="1"/>
  <c r="AV36" i="1"/>
  <c r="AV30" i="1"/>
  <c r="AV29" i="1"/>
  <c r="AV28" i="1"/>
  <c r="AV27" i="1"/>
  <c r="AV26" i="1"/>
  <c r="AV23" i="1"/>
  <c r="L15" i="6"/>
  <c r="C9" i="6"/>
  <c r="C8" i="6"/>
  <c r="B14" i="6" s="1"/>
  <c r="C8" i="3"/>
  <c r="C7" i="3"/>
  <c r="E8" i="5"/>
  <c r="E7" i="5"/>
  <c r="N15" i="6" l="1"/>
  <c r="D15" i="6"/>
  <c r="F25" i="4" l="1"/>
  <c r="F26" i="4"/>
  <c r="F27" i="4"/>
  <c r="F28" i="4"/>
  <c r="F29" i="4"/>
  <c r="F30" i="4"/>
  <c r="F31" i="4"/>
  <c r="F32" i="4"/>
  <c r="F33" i="4"/>
  <c r="F34" i="4"/>
  <c r="F36" i="4"/>
  <c r="F37" i="4"/>
  <c r="F39" i="4"/>
  <c r="F40" i="4"/>
  <c r="F41" i="4"/>
  <c r="F42" i="4"/>
  <c r="F43" i="4"/>
  <c r="F44" i="4"/>
  <c r="G47" i="5"/>
  <c r="D27" i="4" l="1"/>
  <c r="D40" i="4"/>
  <c r="D26" i="4"/>
  <c r="D25" i="4"/>
  <c r="D24" i="4"/>
  <c r="D39" i="4"/>
  <c r="D36" i="4"/>
  <c r="G23" i="5"/>
  <c r="E29" i="4"/>
  <c r="D35" i="4"/>
  <c r="D45" i="4"/>
  <c r="D43" i="4"/>
  <c r="D34" i="4"/>
  <c r="D44" i="4"/>
  <c r="D30" i="4"/>
  <c r="D42" i="4"/>
  <c r="D29" i="4"/>
  <c r="D37" i="4"/>
  <c r="D33" i="4"/>
  <c r="D32" i="4"/>
  <c r="D31" i="4"/>
  <c r="D41" i="4"/>
  <c r="D28" i="4"/>
  <c r="G45" i="5"/>
  <c r="G26" i="5" l="1"/>
  <c r="E32" i="4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3" i="5"/>
  <c r="E34" i="5"/>
  <c r="E35" i="5"/>
  <c r="E36" i="5"/>
  <c r="E37" i="5"/>
  <c r="E38" i="5"/>
  <c r="E39" i="5"/>
  <c r="E44" i="5"/>
  <c r="E45" i="5"/>
  <c r="E46" i="5"/>
  <c r="E47" i="5"/>
  <c r="E48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18" i="5"/>
  <c r="D18" i="5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E51" i="4"/>
  <c r="E53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D50" i="4"/>
  <c r="D51" i="4"/>
  <c r="D52" i="4"/>
  <c r="D53" i="4"/>
  <c r="D54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P22" i="3"/>
  <c r="Q22" i="3" s="1"/>
  <c r="P25" i="3"/>
  <c r="Q25" i="3" s="1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17" i="3"/>
  <c r="C24" i="4" l="1"/>
  <c r="W21" i="1" l="1"/>
  <c r="F23" i="4" s="1"/>
  <c r="C94" i="5" l="1"/>
  <c r="C91" i="5"/>
  <c r="M40" i="5"/>
  <c r="M41" i="5"/>
  <c r="M42" i="5"/>
  <c r="M43" i="5"/>
  <c r="M44" i="5"/>
  <c r="M45" i="5"/>
  <c r="M46" i="5"/>
  <c r="M47" i="5"/>
  <c r="M48" i="5"/>
  <c r="M49" i="5"/>
  <c r="M50" i="5"/>
  <c r="K40" i="5"/>
  <c r="K41" i="5"/>
  <c r="K42" i="5"/>
  <c r="K43" i="5"/>
  <c r="K44" i="5"/>
  <c r="K45" i="5"/>
  <c r="K46" i="5"/>
  <c r="K47" i="5"/>
  <c r="K48" i="5"/>
  <c r="K49" i="5"/>
  <c r="K50" i="5"/>
  <c r="E6" i="5"/>
  <c r="C93" i="5" l="1"/>
  <c r="C92" i="5"/>
  <c r="C4" i="4"/>
  <c r="C10" i="3"/>
  <c r="C9" i="3"/>
  <c r="C6" i="3"/>
  <c r="AU21" i="1"/>
  <c r="Q17" i="5" s="1"/>
  <c r="AC21" i="1"/>
  <c r="E23" i="4"/>
  <c r="J21" i="1"/>
  <c r="D23" i="4" s="1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R31" i="5" l="1"/>
  <c r="R25" i="5"/>
  <c r="R37" i="5"/>
  <c r="R28" i="5"/>
  <c r="R32" i="5"/>
  <c r="R21" i="5"/>
  <c r="R27" i="5"/>
  <c r="R26" i="5"/>
  <c r="R19" i="5"/>
  <c r="R38" i="5"/>
  <c r="R30" i="5"/>
  <c r="R39" i="5"/>
  <c r="R22" i="5"/>
  <c r="R36" i="5"/>
  <c r="R18" i="5"/>
  <c r="R29" i="5"/>
  <c r="R35" i="5"/>
  <c r="R20" i="5"/>
  <c r="R34" i="5"/>
  <c r="R23" i="5"/>
  <c r="R33" i="5"/>
  <c r="R24" i="5"/>
  <c r="G23" i="4"/>
  <c r="N28" i="5"/>
  <c r="J23" i="4"/>
  <c r="N19" i="5"/>
  <c r="N20" i="5"/>
  <c r="N29" i="5"/>
  <c r="N30" i="5"/>
  <c r="N31" i="5"/>
  <c r="N21" i="5"/>
  <c r="N22" i="5"/>
  <c r="N23" i="5"/>
  <c r="N24" i="5"/>
  <c r="N25" i="5"/>
  <c r="N26" i="5"/>
  <c r="N27" i="5"/>
  <c r="G17" i="5"/>
  <c r="I81" i="5" s="1"/>
  <c r="E17" i="5"/>
  <c r="I80" i="5" s="1"/>
  <c r="N50" i="5"/>
  <c r="N34" i="5"/>
  <c r="N48" i="5"/>
  <c r="N49" i="5"/>
  <c r="N45" i="5"/>
  <c r="N46" i="5"/>
  <c r="N38" i="5"/>
  <c r="N36" i="5"/>
  <c r="N47" i="5"/>
  <c r="N35" i="5"/>
  <c r="N39" i="5"/>
  <c r="N32" i="5"/>
  <c r="N37" i="5"/>
  <c r="N44" i="5"/>
  <c r="N33" i="5"/>
  <c r="N70" i="5"/>
  <c r="N56" i="5"/>
  <c r="N67" i="5"/>
  <c r="N57" i="5"/>
  <c r="N68" i="5"/>
  <c r="N69" i="5"/>
  <c r="N59" i="5"/>
  <c r="N71" i="5"/>
  <c r="N55" i="5"/>
  <c r="N61" i="5"/>
  <c r="N73" i="5"/>
  <c r="N51" i="5"/>
  <c r="N62" i="5"/>
  <c r="N74" i="5"/>
  <c r="N63" i="5"/>
  <c r="N75" i="5"/>
  <c r="N53" i="5"/>
  <c r="N65" i="5"/>
  <c r="N54" i="5"/>
  <c r="N60" i="5"/>
  <c r="N66" i="5"/>
  <c r="N72" i="5"/>
  <c r="N52" i="5"/>
  <c r="N58" i="5"/>
  <c r="N64" i="5"/>
  <c r="L50" i="5" l="1"/>
  <c r="L48" i="5"/>
  <c r="L33" i="5"/>
  <c r="L32" i="5"/>
  <c r="L37" i="5"/>
  <c r="L38" i="5"/>
  <c r="L34" i="5"/>
  <c r="L35" i="5"/>
  <c r="L45" i="5"/>
  <c r="L44" i="5"/>
  <c r="L47" i="5"/>
  <c r="L39" i="5"/>
  <c r="L36" i="5"/>
  <c r="L46" i="5"/>
  <c r="L49" i="5"/>
  <c r="J62" i="5"/>
  <c r="J63" i="5"/>
  <c r="J70" i="5"/>
  <c r="J74" i="5"/>
  <c r="J75" i="5"/>
  <c r="J51" i="5"/>
  <c r="J47" i="5"/>
  <c r="J44" i="5"/>
  <c r="J27" i="5"/>
  <c r="J35" i="5"/>
  <c r="J30" i="5"/>
  <c r="J50" i="5"/>
  <c r="J53" i="5"/>
  <c r="J46" i="5"/>
  <c r="J69" i="5"/>
  <c r="J24" i="5"/>
  <c r="J66" i="5"/>
  <c r="J73" i="5"/>
  <c r="J23" i="5"/>
  <c r="J20" i="5"/>
  <c r="J45" i="5"/>
  <c r="J38" i="5"/>
  <c r="J26" i="5"/>
  <c r="J67" i="5"/>
  <c r="J55" i="5"/>
  <c r="J31" i="5"/>
  <c r="J21" i="5"/>
  <c r="J61" i="5"/>
  <c r="J48" i="5"/>
  <c r="J33" i="5"/>
  <c r="J65" i="5"/>
  <c r="J58" i="5"/>
  <c r="J34" i="5"/>
  <c r="J19" i="5"/>
  <c r="J68" i="5"/>
  <c r="J28" i="5"/>
  <c r="J49" i="5"/>
  <c r="J36" i="5"/>
  <c r="J72" i="5"/>
  <c r="J64" i="5"/>
  <c r="J71" i="5"/>
  <c r="J37" i="5"/>
  <c r="J52" i="5"/>
  <c r="J56" i="5"/>
  <c r="J25" i="5"/>
  <c r="J22" i="5"/>
  <c r="J57" i="5"/>
  <c r="J54" i="5"/>
  <c r="J60" i="5"/>
  <c r="J59" i="5"/>
  <c r="H70" i="5"/>
  <c r="H71" i="5"/>
  <c r="H75" i="5"/>
  <c r="H51" i="5"/>
  <c r="H55" i="5"/>
  <c r="H56" i="5"/>
  <c r="H58" i="5"/>
  <c r="H59" i="5"/>
  <c r="H67" i="5"/>
  <c r="H63" i="5"/>
  <c r="H68" i="5"/>
  <c r="H74" i="5"/>
  <c r="H57" i="5"/>
  <c r="H45" i="5"/>
  <c r="H72" i="5"/>
  <c r="H73" i="5"/>
  <c r="H26" i="5"/>
  <c r="H66" i="5"/>
  <c r="H64" i="5"/>
  <c r="H52" i="5"/>
  <c r="H62" i="5"/>
  <c r="H61" i="5"/>
  <c r="H47" i="5"/>
  <c r="H54" i="5"/>
  <c r="H53" i="5"/>
  <c r="H23" i="5"/>
  <c r="H50" i="5"/>
  <c r="H65" i="5"/>
  <c r="H69" i="5"/>
  <c r="H60" i="5"/>
  <c r="F73" i="5"/>
  <c r="F50" i="5"/>
  <c r="F58" i="5"/>
  <c r="F61" i="5"/>
  <c r="F62" i="5"/>
  <c r="F70" i="5"/>
  <c r="F74" i="5"/>
  <c r="F67" i="5"/>
  <c r="F26" i="5"/>
  <c r="F59" i="5"/>
  <c r="F33" i="5"/>
  <c r="F21" i="5"/>
  <c r="F37" i="5"/>
  <c r="F23" i="5"/>
  <c r="F72" i="5"/>
  <c r="F66" i="5"/>
  <c r="F48" i="5"/>
  <c r="F36" i="5"/>
  <c r="F69" i="5"/>
  <c r="F53" i="5"/>
  <c r="F68" i="5"/>
  <c r="F29" i="5"/>
  <c r="F47" i="5"/>
  <c r="F52" i="5"/>
  <c r="F55" i="5"/>
  <c r="F20" i="5"/>
  <c r="F60" i="5"/>
  <c r="F22" i="5"/>
  <c r="F27" i="5"/>
  <c r="F45" i="5"/>
  <c r="F56" i="5"/>
  <c r="F64" i="5"/>
  <c r="F35" i="5"/>
  <c r="F31" i="5"/>
  <c r="F28" i="5"/>
  <c r="F75" i="5"/>
  <c r="F65" i="5"/>
  <c r="F44" i="5"/>
  <c r="F25" i="5"/>
  <c r="F46" i="5"/>
  <c r="F34" i="5"/>
  <c r="F63" i="5"/>
  <c r="F24" i="5"/>
  <c r="F57" i="5"/>
  <c r="F54" i="5"/>
  <c r="F39" i="5"/>
  <c r="F19" i="5"/>
  <c r="F30" i="5"/>
  <c r="F51" i="5"/>
  <c r="F38" i="5"/>
  <c r="F71" i="5"/>
  <c r="F18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L61" i="5" s="1"/>
  <c r="K60" i="5"/>
  <c r="K59" i="5"/>
  <c r="K58" i="5"/>
  <c r="K57" i="5"/>
  <c r="K56" i="5"/>
  <c r="K55" i="5"/>
  <c r="K54" i="5"/>
  <c r="K53" i="5"/>
  <c r="K52" i="5"/>
  <c r="K51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J18" i="5"/>
  <c r="L54" i="5" l="1"/>
  <c r="L56" i="5"/>
  <c r="L66" i="5"/>
  <c r="L72" i="5"/>
  <c r="L74" i="5"/>
  <c r="L63" i="5"/>
  <c r="L65" i="5"/>
  <c r="L58" i="5"/>
  <c r="L67" i="5"/>
  <c r="L51" i="5"/>
  <c r="L69" i="5"/>
  <c r="L60" i="5"/>
  <c r="L62" i="5"/>
  <c r="L53" i="5"/>
  <c r="L71" i="5"/>
  <c r="L64" i="5"/>
  <c r="L73" i="5"/>
  <c r="L75" i="5"/>
  <c r="L57" i="5"/>
  <c r="L59" i="5"/>
  <c r="L52" i="5"/>
  <c r="L70" i="5"/>
  <c r="L68" i="5"/>
  <c r="L55" i="5"/>
  <c r="F45" i="4" l="1"/>
  <c r="F35" i="4"/>
  <c r="F38" i="4"/>
  <c r="J39" i="5" l="1"/>
  <c r="J29" i="5" l="1"/>
  <c r="D38" i="4"/>
  <c r="D55" i="4"/>
  <c r="E49" i="5"/>
  <c r="F49" i="5" s="1"/>
  <c r="J32" i="5"/>
  <c r="E32" i="5"/>
  <c r="F32" i="5" l="1"/>
  <c r="J80" i="5"/>
  <c r="L80" i="5" s="1"/>
  <c r="P24" i="3"/>
  <c r="Q24" i="3" s="1"/>
  <c r="P19" i="3"/>
  <c r="Q19" i="3" s="1"/>
  <c r="I15" i="6" l="1"/>
  <c r="G20" i="5"/>
  <c r="E26" i="4"/>
  <c r="G25" i="5"/>
  <c r="H25" i="5" s="1"/>
  <c r="E31" i="4"/>
  <c r="P18" i="3"/>
  <c r="Q18" i="3" s="1"/>
  <c r="P17" i="3"/>
  <c r="Q17" i="3" s="1"/>
  <c r="H20" i="5" l="1"/>
  <c r="G18" i="5"/>
  <c r="H18" i="5" s="1"/>
  <c r="E24" i="4"/>
  <c r="G19" i="5"/>
  <c r="E25" i="4"/>
  <c r="E15" i="6"/>
  <c r="P38" i="3"/>
  <c r="Q38" i="3" s="1"/>
  <c r="P29" i="3"/>
  <c r="Q29" i="3" s="1"/>
  <c r="P30" i="3"/>
  <c r="Q30" i="3" s="1"/>
  <c r="H19" i="5" l="1"/>
  <c r="G30" i="5"/>
  <c r="H30" i="5" s="1"/>
  <c r="E36" i="4"/>
  <c r="G29" i="5"/>
  <c r="H29" i="5" s="1"/>
  <c r="E35" i="4"/>
  <c r="G33" i="5"/>
  <c r="H33" i="5" s="1"/>
  <c r="E39" i="4"/>
  <c r="G31" i="5"/>
  <c r="H31" i="5" s="1"/>
  <c r="E37" i="4"/>
  <c r="P28" i="3"/>
  <c r="Q28" i="3" s="1"/>
  <c r="P27" i="3"/>
  <c r="Q27" i="3" s="1"/>
  <c r="G48" i="5"/>
  <c r="E54" i="4"/>
  <c r="G46" i="5"/>
  <c r="E52" i="4"/>
  <c r="G44" i="5"/>
  <c r="E50" i="4"/>
  <c r="P21" i="3"/>
  <c r="Q21" i="3" s="1"/>
  <c r="P20" i="3"/>
  <c r="Q20" i="3" s="1"/>
  <c r="P37" i="3"/>
  <c r="Q37" i="3" s="1"/>
  <c r="P36" i="3"/>
  <c r="Q36" i="3" s="1"/>
  <c r="P34" i="3"/>
  <c r="Q34" i="3" s="1"/>
  <c r="P33" i="3"/>
  <c r="Q33" i="3" s="1"/>
  <c r="P35" i="3"/>
  <c r="Q35" i="3" s="1"/>
  <c r="P32" i="3"/>
  <c r="Q32" i="3" s="1"/>
  <c r="P31" i="3"/>
  <c r="Q31" i="3" s="1"/>
  <c r="P23" i="3"/>
  <c r="Q23" i="3" s="1"/>
  <c r="P26" i="3"/>
  <c r="Q26" i="3" s="1"/>
  <c r="G49" i="5"/>
  <c r="E55" i="4"/>
  <c r="G32" i="5" l="1"/>
  <c r="H32" i="5" s="1"/>
  <c r="E38" i="4"/>
  <c r="G28" i="5"/>
  <c r="H28" i="5" s="1"/>
  <c r="E34" i="4"/>
  <c r="G38" i="5"/>
  <c r="H38" i="5" s="1"/>
  <c r="E44" i="4"/>
  <c r="G39" i="5"/>
  <c r="H39" i="5" s="1"/>
  <c r="E45" i="4"/>
  <c r="G34" i="5"/>
  <c r="H34" i="5" s="1"/>
  <c r="E40" i="4"/>
  <c r="G37" i="5"/>
  <c r="H37" i="5" s="1"/>
  <c r="E43" i="4"/>
  <c r="G22" i="5"/>
  <c r="H22" i="5" s="1"/>
  <c r="E28" i="4"/>
  <c r="G27" i="5"/>
  <c r="H27" i="5" s="1"/>
  <c r="E33" i="4"/>
  <c r="G36" i="5"/>
  <c r="H36" i="5" s="1"/>
  <c r="E42" i="4"/>
  <c r="G21" i="5"/>
  <c r="E27" i="4"/>
  <c r="G35" i="5"/>
  <c r="H35" i="5" s="1"/>
  <c r="E41" i="4"/>
  <c r="G24" i="5"/>
  <c r="H24" i="5" s="1"/>
  <c r="E30" i="4"/>
  <c r="H48" i="5"/>
  <c r="H46" i="5"/>
  <c r="H44" i="5"/>
  <c r="H21" i="5" l="1"/>
  <c r="J84" i="5"/>
  <c r="L84" i="5" s="1"/>
  <c r="O14" i="6" s="1"/>
  <c r="J83" i="5"/>
  <c r="L83" i="5" s="1"/>
  <c r="M14" i="6" s="1"/>
  <c r="J82" i="5"/>
  <c r="L82" i="5" s="1"/>
  <c r="K14" i="6" s="1"/>
  <c r="K15" i="6" s="1"/>
  <c r="H49" i="5"/>
  <c r="J81" i="5"/>
  <c r="L81" i="5" s="1"/>
  <c r="O15" i="6" l="1"/>
  <c r="G14" i="6"/>
  <c r="G15" i="6"/>
  <c r="M15" i="6" l="1"/>
</calcChain>
</file>

<file path=xl/sharedStrings.xml><?xml version="1.0" encoding="utf-8"?>
<sst xmlns="http://schemas.openxmlformats.org/spreadsheetml/2006/main" count="327" uniqueCount="259">
  <si>
    <t>CLO</t>
  </si>
  <si>
    <t>PLO</t>
  </si>
  <si>
    <t>PLO1</t>
  </si>
  <si>
    <t>PLO2</t>
  </si>
  <si>
    <t>PLO3</t>
  </si>
  <si>
    <t>PLO4</t>
  </si>
  <si>
    <t>PLO5</t>
  </si>
  <si>
    <t>PLO6</t>
  </si>
  <si>
    <t>PLO7</t>
  </si>
  <si>
    <t>PLO8</t>
  </si>
  <si>
    <t>-</t>
  </si>
  <si>
    <t>CLO01</t>
  </si>
  <si>
    <t>CLO02</t>
  </si>
  <si>
    <t>CLO03</t>
  </si>
  <si>
    <t>CLO04</t>
  </si>
  <si>
    <t>CLO05</t>
  </si>
  <si>
    <t>CLO06</t>
  </si>
  <si>
    <t>CLO07</t>
  </si>
  <si>
    <t>CLO08</t>
  </si>
  <si>
    <t>CLO09</t>
  </si>
  <si>
    <t xml:space="preserve">QUIZ </t>
  </si>
  <si>
    <t>QUIZ 1</t>
  </si>
  <si>
    <t>QUIZ 2</t>
  </si>
  <si>
    <t>QUIZ 3</t>
  </si>
  <si>
    <t xml:space="preserve">TEST </t>
  </si>
  <si>
    <t>TEST 1</t>
  </si>
  <si>
    <t>TEST 2</t>
  </si>
  <si>
    <t>TEST 3</t>
  </si>
  <si>
    <t>TEST 4</t>
  </si>
  <si>
    <t>TEST 5</t>
  </si>
  <si>
    <t>MID-TERM EXAM</t>
  </si>
  <si>
    <t>ASSIGNMENT</t>
  </si>
  <si>
    <t>ASSIGNMENT 1</t>
  </si>
  <si>
    <t>ASSIGNMENT 2</t>
  </si>
  <si>
    <t>ASSIGNMENT 3</t>
  </si>
  <si>
    <t>ASSIGNMENT 4</t>
  </si>
  <si>
    <t>ASSIGNMENT 5</t>
  </si>
  <si>
    <t>ASSIGNMENT 6</t>
  </si>
  <si>
    <t>ASSIGNMENT 7</t>
  </si>
  <si>
    <t xml:space="preserve">MINI PROJECT </t>
  </si>
  <si>
    <t>MINI PROJECT 1</t>
  </si>
  <si>
    <t>MINI PROJECT 2</t>
  </si>
  <si>
    <t>MINI PROJECT 3</t>
  </si>
  <si>
    <t>PRESENTATION</t>
  </si>
  <si>
    <t>PRESENTATION 1</t>
  </si>
  <si>
    <t>PRESENTATION 2</t>
  </si>
  <si>
    <t>PRESENTATION 3</t>
  </si>
  <si>
    <t>LABORATORY/ FIELD REPORT 1</t>
  </si>
  <si>
    <t>LABORATORY/ FIELD REPORT 2</t>
  </si>
  <si>
    <t>LABORATORY/ FIELD REPORT 3</t>
  </si>
  <si>
    <t>LABORATORY/ FIELD REPORT 4</t>
  </si>
  <si>
    <t>LABORATORY/ FIELD REPORT 5</t>
  </si>
  <si>
    <t>LABORATORY/ FIELD REPORT 6</t>
  </si>
  <si>
    <t>LABORATORY/ FIELD REPORT 7</t>
  </si>
  <si>
    <t>LABORATORY/ FIELD REPORT 8</t>
  </si>
  <si>
    <t>LABORATORY/ FIELD REPORT 9</t>
  </si>
  <si>
    <t>LABORATORY/ FIELD REPORT 10</t>
  </si>
  <si>
    <t>FINAL TEST</t>
  </si>
  <si>
    <t>FINAL EXAM</t>
  </si>
  <si>
    <t>PROJECT REPORT (SUPERVISION)</t>
  </si>
  <si>
    <t>PROJECT REPORT (PRESENTATION/ VIVA VOCE)</t>
  </si>
  <si>
    <t>PROJECT REPORT (REPORT)</t>
  </si>
  <si>
    <t>INDUSTRIAL TRAINING (INDUSTRIAL SUPERVISOR)</t>
  </si>
  <si>
    <t>INDUSTRIAL TRAINING (ACADEMIC ASSESSOR)</t>
  </si>
  <si>
    <t>INDUSTRIAL TRAINING (REPORT)</t>
  </si>
  <si>
    <t>[100%]</t>
  </si>
  <si>
    <t>100%</t>
  </si>
  <si>
    <t xml:space="preserve"> </t>
  </si>
  <si>
    <t>MOE</t>
  </si>
  <si>
    <t>MULTIMEDIA REPORT</t>
  </si>
  <si>
    <t>MULTIMEDIA REPORT 1</t>
  </si>
  <si>
    <t>MULTIMEDIA REPORT 2</t>
  </si>
  <si>
    <t>MULTIMEDIA REPORT 3</t>
  </si>
  <si>
    <t xml:space="preserve">WRITTEN REPORT </t>
  </si>
  <si>
    <t>WRITTEN REPORT 1</t>
  </si>
  <si>
    <t>WRITTEN REPORT 2</t>
  </si>
  <si>
    <t>WRITTEN REPORT 3</t>
  </si>
  <si>
    <t>CASE STUDIES</t>
  </si>
  <si>
    <t>CASE STUDIES 1</t>
  </si>
  <si>
    <t>CASE STUDIES 2</t>
  </si>
  <si>
    <t>CASE STUDIES 3</t>
  </si>
  <si>
    <t>KUIZ (5 -10%)</t>
  </si>
  <si>
    <t>UJIAN (10 - 30%)</t>
  </si>
  <si>
    <t>PEP. PERTENGAHAN SEMESTER (20%)</t>
  </si>
  <si>
    <t>TUGASAN (10 - 40%)</t>
  </si>
  <si>
    <t>PROJEK MINI (10 - 20%)</t>
  </si>
  <si>
    <t>LAPORAN MULTIMEDIA (10 - 20%)</t>
  </si>
  <si>
    <t>LAPORAN BERTULIS (10 - 20%)</t>
  </si>
  <si>
    <t>KAJIAN KES (10 - 20%)</t>
  </si>
  <si>
    <t>PEMBENTANGAN (10 - 20%)</t>
  </si>
  <si>
    <t>LAPORAN AMALI/KERJA LAPANGAN (10 - 100%)</t>
  </si>
  <si>
    <t>UJIAN AKHIR (30%)</t>
  </si>
  <si>
    <t>PEPERIKSAAN AKHIR (40%)</t>
  </si>
  <si>
    <t>LAPORAN PROJEK (PENYELIAAN) (10 - 20%)</t>
  </si>
  <si>
    <t>LAPORAN PROJEK (PEMBENTANGAN/ VIVA VOCE) (10 - 20%)</t>
  </si>
  <si>
    <t>LAPORAN PROJEK (LAPORAN) (60 - 80%)</t>
  </si>
  <si>
    <t>LATIHAN INDUSTRI (PENYELIAN INDUSTRI) (30%)</t>
  </si>
  <si>
    <t>LATIHAN INDUSTRI (PENSYARAH) (30%)</t>
  </si>
  <si>
    <t>LATIHAN INDUTRI (LAPORAN) (40%)</t>
  </si>
  <si>
    <t>SEMESTER</t>
  </si>
  <si>
    <t>PUSAT PENGAJIAN PASCASISWAZAH</t>
  </si>
  <si>
    <t>PLO9</t>
  </si>
  <si>
    <t>PLO10</t>
  </si>
  <si>
    <t>PLO11</t>
  </si>
  <si>
    <t xml:space="preserve">Achieved 100%. </t>
  </si>
  <si>
    <t>SEMESTER 2</t>
  </si>
  <si>
    <t>MS1</t>
  </si>
  <si>
    <t>MS4</t>
  </si>
  <si>
    <t>MS5</t>
  </si>
  <si>
    <t>MS6</t>
  </si>
  <si>
    <t>MS7</t>
  </si>
  <si>
    <t>MS8</t>
  </si>
  <si>
    <t>MS9</t>
  </si>
  <si>
    <t>MS10</t>
  </si>
  <si>
    <t>MS11</t>
  </si>
  <si>
    <t>MS12</t>
  </si>
  <si>
    <t>MS13</t>
  </si>
  <si>
    <t>MS14</t>
  </si>
  <si>
    <t>MS15</t>
  </si>
  <si>
    <t>MS16</t>
  </si>
  <si>
    <t>MS17</t>
  </si>
  <si>
    <t>MS18</t>
  </si>
  <si>
    <t>MS19</t>
  </si>
  <si>
    <t>MS20</t>
  </si>
  <si>
    <t>MS21</t>
  </si>
  <si>
    <t>MS22</t>
  </si>
  <si>
    <t>MS2</t>
  </si>
  <si>
    <t>MS3</t>
  </si>
  <si>
    <t>A</t>
  </si>
  <si>
    <t>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</si>
  <si>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</si>
  <si>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</si>
  <si>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</si>
  <si>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</si>
  <si>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</si>
  <si>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</si>
  <si>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</si>
  <si>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</si>
  <si>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</si>
  <si>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</si>
  <si>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</si>
  <si>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</si>
  <si>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</si>
  <si>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</si>
  <si>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</si>
  <si>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</si>
  <si>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</si>
  <si>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T</t>
  </si>
  <si>
    <t>U</t>
  </si>
  <si>
    <t>V</t>
  </si>
  <si>
    <t>2020/2021</t>
  </si>
  <si>
    <t>ABC</t>
  </si>
  <si>
    <t>Addresses the research background, problem statement, objectives, and scope.</t>
  </si>
  <si>
    <t>Comprehensive summary of subject area or related theory aligned with research.</t>
  </si>
  <si>
    <t>Statement of the methodology used to describe sample fabrication/ methodology to attain data.</t>
  </si>
  <si>
    <t>Compilation of results e.g. tables and graphs. Clear interpretation and discussion of the result aligned with theory.</t>
  </si>
  <si>
    <t>Summarize the main or major findings of the study aligned with the research objectives.</t>
  </si>
  <si>
    <t>Articulation and delivery of ideas to the audience.</t>
  </si>
  <si>
    <t>Expression of ideas and interaction with panels.</t>
  </si>
  <si>
    <t>Achieved. However, lowest achievement among all the evaluated PLO.</t>
  </si>
  <si>
    <t>Achieved 90.91%</t>
  </si>
  <si>
    <t>Achieved 95.45%</t>
  </si>
  <si>
    <t>Knowledge and understanding</t>
  </si>
  <si>
    <t>Cognitive skills</t>
  </si>
  <si>
    <t>Interpersonal skills</t>
  </si>
  <si>
    <t>Communication skills</t>
  </si>
  <si>
    <t>Digital skills</t>
  </si>
  <si>
    <t>KPI (65%)</t>
  </si>
  <si>
    <r>
      <t xml:space="preserve">SESI AKADEMIK
</t>
    </r>
    <r>
      <rPr>
        <i/>
        <sz val="11"/>
        <color theme="1"/>
        <rFont val="Calibri"/>
        <family val="2"/>
        <scheme val="minor"/>
      </rPr>
      <t>ACADEMIC SESSION</t>
    </r>
  </si>
  <si>
    <r>
      <t xml:space="preserve">FAKULTI/PUSAT/AKADEMI/INSTITUT
</t>
    </r>
    <r>
      <rPr>
        <i/>
        <sz val="11"/>
        <color theme="1"/>
        <rFont val="Calibri"/>
        <family val="2"/>
        <scheme val="minor"/>
      </rPr>
      <t>FACULTY/CENTRE/ACADEMY/INSTITUTE</t>
    </r>
  </si>
  <si>
    <r>
      <t xml:space="preserve">PROGRAM
</t>
    </r>
    <r>
      <rPr>
        <i/>
        <sz val="11"/>
        <color theme="1"/>
        <rFont val="Calibri"/>
        <family val="2"/>
        <scheme val="minor"/>
      </rPr>
      <t>PROGRAMME</t>
    </r>
  </si>
  <si>
    <r>
      <t xml:space="preserve">JUMLAH PELAJAR
</t>
    </r>
    <r>
      <rPr>
        <i/>
        <sz val="11"/>
        <color theme="1"/>
        <rFont val="Calibri"/>
        <family val="2"/>
        <scheme val="minor"/>
      </rPr>
      <t>NO OF STUDENTS</t>
    </r>
  </si>
  <si>
    <r>
      <t xml:space="preserve">PENSYARAH/KORDINATOR
</t>
    </r>
    <r>
      <rPr>
        <i/>
        <sz val="11"/>
        <color theme="1"/>
        <rFont val="Calibri"/>
        <family val="2"/>
        <scheme val="minor"/>
      </rPr>
      <t>LECTURER/COORDINATOR</t>
    </r>
  </si>
  <si>
    <r>
      <t xml:space="preserve">SEKSYEN
</t>
    </r>
    <r>
      <rPr>
        <i/>
        <sz val="11"/>
        <color theme="1"/>
        <rFont val="Calibri"/>
        <family val="2"/>
        <scheme val="minor"/>
      </rPr>
      <t>SECTION</t>
    </r>
  </si>
  <si>
    <r>
      <t xml:space="preserve">Bil.
</t>
    </r>
    <r>
      <rPr>
        <b/>
        <i/>
        <sz val="12"/>
        <color theme="1"/>
        <rFont val="Arial"/>
        <family val="2"/>
      </rPr>
      <t>No</t>
    </r>
    <r>
      <rPr>
        <b/>
        <sz val="12"/>
        <color theme="1"/>
        <rFont val="Arial"/>
        <family val="2"/>
      </rPr>
      <t>.</t>
    </r>
  </si>
  <si>
    <r>
      <t xml:space="preserve">No. Matrik
</t>
    </r>
    <r>
      <rPr>
        <b/>
        <i/>
        <sz val="12"/>
        <color theme="1"/>
        <rFont val="Arial"/>
        <family val="2"/>
      </rPr>
      <t>Matric No.</t>
    </r>
  </si>
  <si>
    <r>
      <t xml:space="preserve">Nama Pelajar
</t>
    </r>
    <r>
      <rPr>
        <b/>
        <i/>
        <sz val="12"/>
        <color theme="1"/>
        <rFont val="Arial"/>
        <family val="2"/>
      </rPr>
      <t>Student's Name</t>
    </r>
  </si>
  <si>
    <r>
      <t xml:space="preserve">Hasil Pembelajaran Program
</t>
    </r>
    <r>
      <rPr>
        <i/>
        <sz val="12"/>
        <color theme="1"/>
        <rFont val="Arial"/>
        <family val="2"/>
      </rPr>
      <t>Program Learning Outcome</t>
    </r>
  </si>
  <si>
    <t>Markah Penilaian
Assessment Marks</t>
  </si>
  <si>
    <r>
      <rPr>
        <b/>
        <sz val="11"/>
        <color theme="1"/>
        <rFont val="Calibri"/>
        <family val="2"/>
        <scheme val="minor"/>
      </rPr>
      <t>PUSAT PENGAJIAN PASCASISWAZAH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UNIVERSITI MALAYSIA SABAH</t>
    </r>
    <r>
      <rPr>
        <sz val="11"/>
        <color theme="1"/>
        <rFont val="Calibri"/>
        <family val="2"/>
        <scheme val="minor"/>
      </rPr>
      <t xml:space="preserve"> 
</t>
    </r>
    <r>
      <rPr>
        <b/>
        <i/>
        <sz val="11"/>
        <color theme="1"/>
        <rFont val="Calibri"/>
        <family val="2"/>
        <scheme val="minor"/>
      </rPr>
      <t>CENTRE FOR POSTGRADUATE STUDIES</t>
    </r>
    <r>
      <rPr>
        <i/>
        <sz val="11"/>
        <color theme="1"/>
        <rFont val="Calibri"/>
        <family val="2"/>
        <scheme val="minor"/>
      </rPr>
      <t xml:space="preserve">
UNIVERSITI MALAYSIA SABAH</t>
    </r>
  </si>
  <si>
    <r>
      <t xml:space="preserve">UNIVERSITI MALAYSIA SABAH
</t>
    </r>
    <r>
      <rPr>
        <b/>
        <i/>
        <sz val="16"/>
        <rFont val="Times New Roman"/>
        <family val="1"/>
      </rPr>
      <t>CENTRE FOR POSTGRADUATE STUDIES</t>
    </r>
    <r>
      <rPr>
        <b/>
        <i/>
        <sz val="12"/>
        <rFont val="Times New Roman"/>
        <family val="1"/>
      </rPr>
      <t xml:space="preserve">
UNIVERSITI MALAYSIA SABAH</t>
    </r>
  </si>
  <si>
    <r>
      <t xml:space="preserve">PERINCIAN MARKAH 
</t>
    </r>
    <r>
      <rPr>
        <b/>
        <i/>
        <sz val="11"/>
        <rFont val="Tahoma"/>
        <family val="2"/>
      </rPr>
      <t>MARKS DETAILS</t>
    </r>
  </si>
  <si>
    <r>
      <t xml:space="preserve">JENIS PENILAIAN
</t>
    </r>
    <r>
      <rPr>
        <b/>
        <i/>
        <sz val="9"/>
        <rFont val="Arial"/>
        <family val="2"/>
      </rPr>
      <t>TYPE OF ASSESSMENT</t>
    </r>
  </si>
  <si>
    <r>
      <t xml:space="preserve">SESI AKADEMIK:
</t>
    </r>
    <r>
      <rPr>
        <b/>
        <i/>
        <sz val="9"/>
        <rFont val="Arial"/>
        <family val="2"/>
      </rPr>
      <t>ACADEMIC SESSION</t>
    </r>
  </si>
  <si>
    <r>
      <t xml:space="preserve">FAKULTI/PUSAT/AKADEMI/INSTITUT:
</t>
    </r>
    <r>
      <rPr>
        <b/>
        <i/>
        <sz val="9"/>
        <rFont val="Arial"/>
        <family val="2"/>
      </rPr>
      <t>FACULTY/CENTRE/ACADEMY/INSTITUTE</t>
    </r>
  </si>
  <si>
    <r>
      <t xml:space="preserve">PROGRAM:
</t>
    </r>
    <r>
      <rPr>
        <b/>
        <i/>
        <sz val="9"/>
        <rFont val="Arial"/>
        <family val="2"/>
      </rPr>
      <t>PROGRAMME</t>
    </r>
  </si>
  <si>
    <r>
      <t xml:space="preserve">JUMLAH PELAJAR:
</t>
    </r>
    <r>
      <rPr>
        <b/>
        <i/>
        <sz val="9"/>
        <rFont val="Arial"/>
        <family val="2"/>
      </rPr>
      <t>NO. OF STUDENTS</t>
    </r>
  </si>
  <si>
    <r>
      <t xml:space="preserve">SEKSYEN:
</t>
    </r>
    <r>
      <rPr>
        <b/>
        <i/>
        <sz val="9"/>
        <rFont val="Arial"/>
        <family val="2"/>
      </rPr>
      <t>SECTION</t>
    </r>
  </si>
  <si>
    <r>
      <t xml:space="preserve">Bil.
</t>
    </r>
    <r>
      <rPr>
        <b/>
        <i/>
        <sz val="11"/>
        <rFont val="Calibri"/>
        <family val="2"/>
        <scheme val="minor"/>
      </rPr>
      <t>No.</t>
    </r>
  </si>
  <si>
    <r>
      <t xml:space="preserve">Nama Pelajar
</t>
    </r>
    <r>
      <rPr>
        <b/>
        <i/>
        <sz val="11"/>
        <rFont val="Calibri"/>
        <family val="2"/>
        <scheme val="minor"/>
      </rPr>
      <t>Student's Name</t>
    </r>
  </si>
  <si>
    <r>
      <t xml:space="preserve">No. Matrik
</t>
    </r>
    <r>
      <rPr>
        <b/>
        <i/>
        <sz val="11"/>
        <rFont val="Calibri"/>
        <family val="2"/>
        <scheme val="minor"/>
      </rPr>
      <t>Matric No.</t>
    </r>
  </si>
  <si>
    <r>
      <t xml:space="preserve">Jum
</t>
    </r>
    <r>
      <rPr>
        <b/>
        <i/>
        <sz val="9"/>
        <color theme="1"/>
        <rFont val="Calibri"/>
        <family val="2"/>
        <scheme val="minor"/>
      </rPr>
      <t>Total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</si>
  <si>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Jum
</t>
    </r>
    <r>
      <rPr>
        <b/>
        <i/>
        <sz val="9"/>
        <color theme="1"/>
        <rFont val="Calibri"/>
        <family val="2"/>
        <scheme val="minor"/>
      </rPr>
      <t>Total</t>
    </r>
  </si>
  <si>
    <r>
      <t xml:space="preserve">JUMLAH
</t>
    </r>
    <r>
      <rPr>
        <b/>
        <i/>
        <sz val="10"/>
        <rFont val="Calibri"/>
        <family val="2"/>
        <scheme val="minor"/>
      </rPr>
      <t>TOTAL</t>
    </r>
  </si>
  <si>
    <r>
      <t xml:space="preserve">BUNDAR KE ATAS
</t>
    </r>
    <r>
      <rPr>
        <b/>
        <i/>
        <sz val="10"/>
        <rFont val="Calibri"/>
        <family val="2"/>
        <scheme val="minor"/>
      </rPr>
      <t>ROUND UP</t>
    </r>
  </si>
  <si>
    <r>
      <t xml:space="preserve">Jumlah
</t>
    </r>
    <r>
      <rPr>
        <i/>
        <sz val="9"/>
        <color theme="1"/>
        <rFont val="Arial"/>
        <family val="2"/>
      </rPr>
      <t>Total</t>
    </r>
  </si>
  <si>
    <r>
      <t xml:space="preserve">MARKAH KESELURUHAN
</t>
    </r>
    <r>
      <rPr>
        <b/>
        <i/>
        <sz val="11"/>
        <color theme="1"/>
        <rFont val="Arial"/>
        <family val="2"/>
      </rPr>
      <t>TOTAL MARKS</t>
    </r>
  </si>
  <si>
    <r>
      <t xml:space="preserve">Seksyen/ Item
</t>
    </r>
    <r>
      <rPr>
        <b/>
        <i/>
        <sz val="10"/>
        <rFont val="Calibri"/>
        <family val="2"/>
        <scheme val="minor"/>
      </rPr>
      <t>Section/ Item 1</t>
    </r>
  </si>
  <si>
    <t>Seksyen/ Item
Section/ Item 2</t>
  </si>
  <si>
    <r>
      <t xml:space="preserve">Seksyen/ Item
</t>
    </r>
    <r>
      <rPr>
        <b/>
        <i/>
        <sz val="10"/>
        <rFont val="Calibri"/>
        <family val="2"/>
        <scheme val="minor"/>
      </rPr>
      <t>Section/ Item 3</t>
    </r>
  </si>
  <si>
    <r>
      <t xml:space="preserve">Seksyen/ Item
</t>
    </r>
    <r>
      <rPr>
        <b/>
        <i/>
        <sz val="10"/>
        <rFont val="Calibri"/>
        <family val="2"/>
        <scheme val="minor"/>
      </rPr>
      <t>Section/ Item 4</t>
    </r>
  </si>
  <si>
    <r>
      <t xml:space="preserve">Seksyen/ Item
</t>
    </r>
    <r>
      <rPr>
        <b/>
        <i/>
        <sz val="10"/>
        <rFont val="Calibri"/>
        <family val="2"/>
        <scheme val="minor"/>
      </rPr>
      <t>Section/ Item 5</t>
    </r>
  </si>
  <si>
    <r>
      <t xml:space="preserve">Seksyen/ Item
</t>
    </r>
    <r>
      <rPr>
        <b/>
        <i/>
        <sz val="10"/>
        <rFont val="Calibri"/>
        <family val="2"/>
        <scheme val="minor"/>
      </rPr>
      <t>Section/ Item 6</t>
    </r>
  </si>
  <si>
    <t>Seksyen/ Item
Section/ Item 7</t>
  </si>
  <si>
    <t>Seksyen/ Item
Section/ Item 8</t>
  </si>
  <si>
    <t>Seksyen/ Item
Section/ Item 9</t>
  </si>
  <si>
    <t>Seksyen/ Item
Section/ Item 10</t>
  </si>
  <si>
    <t>Seksyen/ Item
Section/ Item 11</t>
  </si>
  <si>
    <t>Seksyen/ Item
Section/ Item 12</t>
  </si>
  <si>
    <t>Fakulti/Pusat/Akademi/Institut (Faculty/Centre/Academy/Institute)</t>
  </si>
  <si>
    <t>Kursus Metodologi Penyelidikan (Research Methodology Cource)</t>
  </si>
  <si>
    <t>SEMESTER/ SESI:
SEMESTER/ SESSION</t>
  </si>
  <si>
    <r>
      <t xml:space="preserve">FAKULTI/PUSAT/AKADEMI/INSTITUT
</t>
    </r>
    <r>
      <rPr>
        <b/>
        <i/>
        <sz val="10"/>
        <color rgb="FF000000"/>
        <rFont val="Century Gothic"/>
        <family val="2"/>
      </rPr>
      <t>FACULTY/CENTRE/ACADEMY/INSTITUTE</t>
    </r>
  </si>
  <si>
    <r>
      <t xml:space="preserve">Item/ Seksyen
</t>
    </r>
    <r>
      <rPr>
        <b/>
        <i/>
        <sz val="9"/>
        <color rgb="FF000000"/>
        <rFont val="Rockwell"/>
        <family val="1"/>
      </rPr>
      <t>Item/ Section</t>
    </r>
  </si>
  <si>
    <t>CPS</t>
  </si>
  <si>
    <r>
      <t xml:space="preserve">LAPORAN PENILAIAN
</t>
    </r>
    <r>
      <rPr>
        <b/>
        <i/>
        <sz val="20"/>
        <color theme="1"/>
        <rFont val="Arial"/>
        <family val="2"/>
      </rPr>
      <t>ASSESSMENT REPORT</t>
    </r>
  </si>
  <si>
    <r>
      <t xml:space="preserve">PROGRAM
</t>
    </r>
    <r>
      <rPr>
        <b/>
        <i/>
        <sz val="11"/>
        <color rgb="FF000000"/>
        <rFont val="Arial"/>
        <family val="2"/>
      </rPr>
      <t>PROGRAMME</t>
    </r>
  </si>
  <si>
    <r>
      <t xml:space="preserve">SESI AKADEMIK
</t>
    </r>
    <r>
      <rPr>
        <b/>
        <i/>
        <sz val="11"/>
        <color rgb="FF000000"/>
        <rFont val="Arial"/>
        <family val="2"/>
      </rPr>
      <t>ACADEMIC SESSION</t>
    </r>
  </si>
  <si>
    <r>
      <t xml:space="preserve">SEMESTER
</t>
    </r>
    <r>
      <rPr>
        <b/>
        <i/>
        <sz val="11"/>
        <color rgb="FF000000"/>
        <rFont val="Arial"/>
        <family val="2"/>
      </rPr>
      <t>SEMESTER</t>
    </r>
  </si>
  <si>
    <r>
      <t xml:space="preserve">NAMA PENSYARAH
</t>
    </r>
    <r>
      <rPr>
        <b/>
        <i/>
        <sz val="11"/>
        <color rgb="FF000000"/>
        <rFont val="Arial"/>
        <family val="2"/>
      </rPr>
      <t>LECTURER NAME</t>
    </r>
  </si>
  <si>
    <r>
      <t xml:space="preserve">BILANGAN PELAJAR
</t>
    </r>
    <r>
      <rPr>
        <b/>
        <i/>
        <sz val="11"/>
        <color rgb="FF000000"/>
        <rFont val="Arial"/>
        <family val="2"/>
      </rPr>
      <t>NO. OF STUDENT</t>
    </r>
  </si>
  <si>
    <r>
      <t xml:space="preserve">Penilaian
</t>
    </r>
    <r>
      <rPr>
        <i/>
        <sz val="10"/>
        <color theme="1"/>
        <rFont val="Arial"/>
        <family val="2"/>
      </rPr>
      <t>Assessment</t>
    </r>
  </si>
  <si>
    <r>
      <t xml:space="preserve">Bil.
</t>
    </r>
    <r>
      <rPr>
        <b/>
        <i/>
        <sz val="10"/>
        <color theme="1"/>
        <rFont val="Arial"/>
        <family val="2"/>
      </rPr>
      <t>No</t>
    </r>
    <r>
      <rPr>
        <b/>
        <sz val="10"/>
        <color theme="1"/>
        <rFont val="Arial"/>
        <family val="2"/>
      </rPr>
      <t>.</t>
    </r>
  </si>
  <si>
    <r>
      <t xml:space="preserve">Pelajar
</t>
    </r>
    <r>
      <rPr>
        <b/>
        <i/>
        <sz val="10"/>
        <color theme="1"/>
        <rFont val="Arial"/>
        <family val="2"/>
      </rPr>
      <t>Students</t>
    </r>
  </si>
  <si>
    <r>
      <t xml:space="preserve">RINGKASAN PENCAPAIAN PLO
</t>
    </r>
    <r>
      <rPr>
        <b/>
        <i/>
        <sz val="11"/>
        <color theme="1"/>
        <rFont val="Arial"/>
        <family val="2"/>
      </rPr>
      <t>SUMMARY OF PLO ATTAINMENT</t>
    </r>
  </si>
  <si>
    <r>
      <t xml:space="preserve">Bil.
</t>
    </r>
    <r>
      <rPr>
        <b/>
        <i/>
        <sz val="10"/>
        <rFont val="Arial"/>
        <family val="2"/>
      </rPr>
      <t>No.</t>
    </r>
  </si>
  <si>
    <r>
      <t xml:space="preserve">Deskripsi PLO
</t>
    </r>
    <r>
      <rPr>
        <b/>
        <i/>
        <sz val="10"/>
        <rFont val="Arial"/>
        <family val="2"/>
      </rPr>
      <t>Description of PLO</t>
    </r>
  </si>
  <si>
    <r>
      <t xml:space="preserve">SASARAN
</t>
    </r>
    <r>
      <rPr>
        <b/>
        <i/>
        <sz val="10"/>
        <color theme="1"/>
        <rFont val="Arial"/>
        <family val="2"/>
      </rPr>
      <t xml:space="preserve">TARGET </t>
    </r>
  </si>
  <si>
    <t>Markah Lulus Minimum (Jumlah Markah Item x 65%)
Minimum Passing Marks
(Total marks Item x 65%)</t>
  </si>
  <si>
    <r>
      <t xml:space="preserve">Bilangan Pelajar (markah  &gt;= 65%)  
</t>
    </r>
    <r>
      <rPr>
        <b/>
        <i/>
        <sz val="10"/>
        <color rgb="FF000000"/>
        <rFont val="ARIAL"/>
        <family val="2"/>
      </rPr>
      <t>No. of Student (marks &gt;= 65%)</t>
    </r>
    <r>
      <rPr>
        <b/>
        <sz val="10"/>
        <color rgb="FF000000"/>
        <rFont val="Arial"/>
        <family val="2"/>
      </rPr>
      <t xml:space="preserve"> </t>
    </r>
  </si>
  <si>
    <r>
      <t xml:space="preserve">% Sasaran vs PLO
</t>
    </r>
    <r>
      <rPr>
        <b/>
        <i/>
        <sz val="10"/>
        <color rgb="FF000000"/>
        <rFont val="ARIAL"/>
        <family val="2"/>
      </rPr>
      <t>% Target vs PLO</t>
    </r>
  </si>
  <si>
    <r>
      <t xml:space="preserve">% Pelajar memperoleh % KPI dan ke atas
</t>
    </r>
    <r>
      <rPr>
        <b/>
        <i/>
        <sz val="10"/>
        <color theme="1"/>
        <rFont val="Arial"/>
        <family val="2"/>
      </rPr>
      <t>% of students obtained % KPI and above</t>
    </r>
  </si>
  <si>
    <r>
      <t xml:space="preserve">KEMASKINI CQI
</t>
    </r>
    <r>
      <rPr>
        <b/>
        <i/>
        <sz val="11"/>
        <color theme="1"/>
        <rFont val="Arial"/>
        <family val="2"/>
      </rPr>
      <t>CQI UPDATE</t>
    </r>
  </si>
  <si>
    <r>
      <t xml:space="preserve">DESKRIPSI PLO
</t>
    </r>
    <r>
      <rPr>
        <b/>
        <i/>
        <sz val="10"/>
        <color theme="1"/>
        <rFont val="Arial"/>
        <family val="2"/>
      </rPr>
      <t>DESCRIPTION OF PLO</t>
    </r>
  </si>
  <si>
    <r>
      <t xml:space="preserve">CATATAN
</t>
    </r>
    <r>
      <rPr>
        <b/>
        <i/>
        <sz val="10"/>
        <color theme="1"/>
        <rFont val="Arial"/>
        <family val="2"/>
      </rPr>
      <t>REMARKS</t>
    </r>
  </si>
  <si>
    <r>
      <t xml:space="preserve">TINDAKAN
</t>
    </r>
    <r>
      <rPr>
        <b/>
        <i/>
        <sz val="9"/>
        <color theme="1"/>
        <rFont val="Arial"/>
        <family val="2"/>
      </rPr>
      <t>ACTION</t>
    </r>
  </si>
  <si>
    <t xml:space="preserve">CENTRE FOR POSTGRADUATE STUDIES
UNIVERSITI MALAYSIA SABAH
</t>
  </si>
  <si>
    <r>
      <t xml:space="preserve">JADUAL ANALISIS HASIL PEMBELAJARAN PROGRAM (PLO)
</t>
    </r>
    <r>
      <rPr>
        <b/>
        <i/>
        <sz val="12"/>
        <color theme="1"/>
        <rFont val="Arial"/>
        <family val="2"/>
      </rPr>
      <t>TABLE OF ANALYSIS OF PROGRAM LEARNING OUTCOMES (PLO)</t>
    </r>
  </si>
  <si>
    <r>
      <t xml:space="preserve">PENILAIAN/ MODUL:
</t>
    </r>
    <r>
      <rPr>
        <b/>
        <i/>
        <sz val="12"/>
        <color theme="1"/>
        <rFont val="Arial"/>
        <family val="2"/>
      </rPr>
      <t>EVALUATION/ MODULE</t>
    </r>
    <r>
      <rPr>
        <b/>
        <sz val="12"/>
        <color theme="1"/>
        <rFont val="Arial"/>
        <family val="2"/>
      </rPr>
      <t xml:space="preserve"> </t>
    </r>
  </si>
  <si>
    <r>
      <t xml:space="preserve">F/P/A/I:
</t>
    </r>
    <r>
      <rPr>
        <b/>
        <i/>
        <sz val="12"/>
        <color theme="1"/>
        <rFont val="Arial"/>
        <family val="2"/>
      </rPr>
      <t xml:space="preserve">F/C/A/I  </t>
    </r>
    <r>
      <rPr>
        <b/>
        <sz val="12"/>
        <color theme="1"/>
        <rFont val="Arial"/>
        <family val="2"/>
      </rPr>
      <t xml:space="preserve">      </t>
    </r>
  </si>
  <si>
    <r>
      <t xml:space="preserve">BIL. PELAJAR:
</t>
    </r>
    <r>
      <rPr>
        <b/>
        <i/>
        <sz val="12"/>
        <color theme="1"/>
        <rFont val="Arial"/>
        <family val="2"/>
      </rPr>
      <t>NO. OF STUDENTS</t>
    </r>
  </si>
  <si>
    <r>
      <t xml:space="preserve">JENIS PENILAIAN/ MODUL
</t>
    </r>
    <r>
      <rPr>
        <i/>
        <sz val="11"/>
        <color theme="1"/>
        <rFont val="Calibri"/>
        <family val="2"/>
        <scheme val="minor"/>
      </rPr>
      <t>TYPE OF ASSESSMENT/ MODULE</t>
    </r>
  </si>
  <si>
    <r>
      <t xml:space="preserve">PERINGKAT PENILAIAN
</t>
    </r>
    <r>
      <rPr>
        <i/>
        <sz val="11"/>
        <color theme="1"/>
        <rFont val="Calibri"/>
        <family val="2"/>
        <scheme val="minor"/>
      </rPr>
      <t>LEVEL OF ASSESSMENT</t>
    </r>
  </si>
  <si>
    <r>
      <t xml:space="preserve">Bahagian/ Perkara (seperti dalam borang penilaian)
</t>
    </r>
    <r>
      <rPr>
        <i/>
        <sz val="12"/>
        <color theme="1"/>
        <rFont val="Arial"/>
        <family val="2"/>
      </rPr>
      <t>Section/ Item (as in assessment form</t>
    </r>
    <r>
      <rPr>
        <sz val="12"/>
        <color theme="1"/>
        <rFont val="Arial"/>
        <family val="2"/>
      </rPr>
      <t>)</t>
    </r>
  </si>
  <si>
    <r>
      <t xml:space="preserve">PENILAIAN/ MODULE:
</t>
    </r>
    <r>
      <rPr>
        <b/>
        <i/>
        <sz val="10"/>
        <color rgb="FF000000"/>
        <rFont val="Century Gothic"/>
        <family val="2"/>
      </rPr>
      <t>ASSESSMENT/ MODULE</t>
    </r>
  </si>
  <si>
    <r>
      <t xml:space="preserve">Deskripsi penilaian
</t>
    </r>
    <r>
      <rPr>
        <b/>
        <i/>
        <sz val="9"/>
        <color rgb="FF000000"/>
        <rFont val="Rockwell"/>
        <family val="1"/>
      </rPr>
      <t>Description of assessment</t>
    </r>
  </si>
  <si>
    <r>
      <t xml:space="preserve">BIL.
</t>
    </r>
    <r>
      <rPr>
        <b/>
        <i/>
        <sz val="10"/>
        <color rgb="FF000000"/>
        <rFont val="ARIAL"/>
        <family val="2"/>
      </rPr>
      <t>NO.</t>
    </r>
  </si>
  <si>
    <r>
      <t xml:space="preserve">NO. MATRIK
</t>
    </r>
    <r>
      <rPr>
        <b/>
        <i/>
        <sz val="10"/>
        <color rgb="FF000000"/>
        <rFont val="ARIAL"/>
        <family val="2"/>
      </rPr>
      <t>MATRIC NO.</t>
    </r>
  </si>
  <si>
    <r>
      <t xml:space="preserve">PERINGKAT PENILAIAN
</t>
    </r>
    <r>
      <rPr>
        <b/>
        <i/>
        <sz val="11"/>
        <color rgb="FF000000"/>
        <rFont val="Arial"/>
        <family val="2"/>
      </rPr>
      <t>ASSESSMENT LEVEL</t>
    </r>
  </si>
  <si>
    <r>
      <t xml:space="preserve">PENILAIAN/ MODUL
</t>
    </r>
    <r>
      <rPr>
        <b/>
        <i/>
        <sz val="11"/>
        <color rgb="FF000000"/>
        <rFont val="Arial"/>
        <family val="2"/>
      </rPr>
      <t>ASSESSMENT/ MODULE</t>
    </r>
  </si>
  <si>
    <r>
      <t xml:space="preserve">PERINGKAT PENILAIAN:
</t>
    </r>
    <r>
      <rPr>
        <b/>
        <i/>
        <sz val="12"/>
        <color theme="1"/>
        <rFont val="Arial"/>
        <family val="2"/>
      </rPr>
      <t>LEVEL OF ASSESSMENT</t>
    </r>
  </si>
  <si>
    <r>
      <t xml:space="preserve">Sasaran
</t>
    </r>
    <r>
      <rPr>
        <b/>
        <i/>
        <sz val="9"/>
        <color rgb="FF000000"/>
        <rFont val="Arial"/>
        <family val="2"/>
      </rPr>
      <t>Target</t>
    </r>
  </si>
  <si>
    <r>
      <t xml:space="preserve">Pencapaian
</t>
    </r>
    <r>
      <rPr>
        <b/>
        <i/>
        <sz val="9"/>
        <color rgb="FF000000"/>
        <rFont val="Arial"/>
        <family val="2"/>
      </rPr>
      <t>Achievement</t>
    </r>
  </si>
  <si>
    <r>
      <t xml:space="preserve">PENILAIAN/ MODUL
</t>
    </r>
    <r>
      <rPr>
        <b/>
        <i/>
        <sz val="12"/>
        <color rgb="FF000000"/>
        <rFont val="Arial"/>
        <family val="2"/>
      </rPr>
      <t>ASSESSMENT/ MODULE</t>
    </r>
  </si>
  <si>
    <r>
      <t xml:space="preserve">SEMESTER:
</t>
    </r>
    <r>
      <rPr>
        <b/>
        <i/>
        <sz val="9"/>
        <rFont val="Arial"/>
        <family val="2"/>
      </rPr>
      <t>SEMESTER</t>
    </r>
  </si>
  <si>
    <r>
      <t xml:space="preserve">PERINGKAT PENILAIAN:
</t>
    </r>
    <r>
      <rPr>
        <b/>
        <i/>
        <sz val="10"/>
        <color rgb="FF000000"/>
        <rFont val="Century Gothic"/>
        <family val="2"/>
      </rPr>
      <t>LEVEL OF ASSESSMENT</t>
    </r>
  </si>
  <si>
    <r>
      <t xml:space="preserve">Halaman ini akan dicetak ke dalam sistem OBE.
</t>
    </r>
    <r>
      <rPr>
        <b/>
        <i/>
        <sz val="10"/>
        <color rgb="FFFF0000"/>
        <rFont val="ARIAL"/>
        <family val="2"/>
      </rPr>
      <t xml:space="preserve">This worksheet will be coppied into OBE's System. </t>
    </r>
  </si>
  <si>
    <r>
      <t xml:space="preserve">Purata Peratus Pencapaian  PLO
</t>
    </r>
    <r>
      <rPr>
        <b/>
        <i/>
        <sz val="12"/>
        <color rgb="FF000000"/>
        <rFont val="Arial"/>
        <family val="2"/>
      </rPr>
      <t>Average Percentage of PLO Attainment</t>
    </r>
  </si>
  <si>
    <r>
      <t xml:space="preserve">Pencapaian
</t>
    </r>
    <r>
      <rPr>
        <b/>
        <i/>
        <sz val="9"/>
        <color rgb="FF000000"/>
        <rFont val="Arial"/>
        <family val="2"/>
      </rPr>
      <t>Attainment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</si>
</sst>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name val="Tahoma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Tahoma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9"/>
      <color rgb="FF000000"/>
      <name val="Rockwell"/>
      <family val="1"/>
    </font>
    <font>
      <sz val="9"/>
      <color rgb="FF000000"/>
      <name val="Rockwell"/>
      <family val="1"/>
    </font>
    <font>
      <sz val="9"/>
      <color theme="1"/>
      <name val="Rockwell"/>
      <family val="1"/>
    </font>
    <font>
      <sz val="9"/>
      <color indexed="8"/>
      <name val="Rockwell"/>
      <family val="1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sz val="9"/>
      <color indexed="8"/>
      <name val="Tahoma"/>
      <family val="2"/>
    </font>
    <font>
      <sz val="10"/>
      <color indexed="8"/>
      <name val="Arial"/>
      <family val="2"/>
    </font>
    <font>
      <b/>
      <sz val="14"/>
      <color theme="0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Tahom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9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6"/>
      <name val="Times New Roman"/>
      <family val="1"/>
    </font>
    <font>
      <b/>
      <i/>
      <sz val="11"/>
      <name val="Tahoma"/>
      <family val="2"/>
    </font>
    <font>
      <b/>
      <i/>
      <sz val="9"/>
      <name val="Arial"/>
      <family val="2"/>
    </font>
    <font>
      <b/>
      <i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0"/>
      <color rgb="FF000000"/>
      <name val="Century Gothic"/>
      <family val="2"/>
    </font>
    <font>
      <b/>
      <i/>
      <sz val="9"/>
      <color rgb="FF000000"/>
      <name val="Rockwell"/>
      <family val="1"/>
    </font>
    <font>
      <b/>
      <i/>
      <sz val="10"/>
      <color rgb="FF000000"/>
      <name val="ARIAL"/>
      <family val="2"/>
    </font>
    <font>
      <b/>
      <i/>
      <sz val="20"/>
      <color theme="1"/>
      <name val="Arial"/>
      <family val="2"/>
    </font>
    <font>
      <b/>
      <i/>
      <sz val="11"/>
      <color rgb="FF00000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b/>
      <i/>
      <sz val="9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2"/>
      <color rgb="FF000000"/>
      <name val="Arial"/>
      <family val="2"/>
    </font>
    <font>
      <b/>
      <i/>
      <sz val="9"/>
      <color rgb="FF000000"/>
      <name val="Arial"/>
      <family val="2"/>
    </font>
    <font>
      <b/>
      <i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/>
    <xf numFmtId="2" fontId="4" fillId="0" borderId="2" xfId="1" applyNumberFormat="1" applyFont="1" applyBorder="1"/>
    <xf numFmtId="0" fontId="9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2" fontId="11" fillId="0" borderId="0" xfId="1" applyNumberFormat="1" applyFont="1"/>
    <xf numFmtId="2" fontId="4" fillId="0" borderId="0" xfId="1" applyNumberFormat="1" applyFont="1"/>
    <xf numFmtId="0" fontId="13" fillId="2" borderId="7" xfId="1" applyFont="1" applyFill="1" applyBorder="1" applyAlignment="1">
      <alignment horizontal="center" vertical="center" wrapText="1"/>
    </xf>
    <xf numFmtId="0" fontId="9" fillId="0" borderId="0" xfId="1" applyFont="1"/>
    <xf numFmtId="0" fontId="17" fillId="0" borderId="7" xfId="1" applyFont="1" applyBorder="1" applyAlignment="1">
      <alignment vertical="center"/>
    </xf>
    <xf numFmtId="0" fontId="17" fillId="0" borderId="7" xfId="1" applyFont="1" applyBorder="1" applyAlignment="1">
      <alignment horizontal="center" vertical="center"/>
    </xf>
    <xf numFmtId="2" fontId="17" fillId="5" borderId="7" xfId="1" applyNumberFormat="1" applyFont="1" applyFill="1" applyBorder="1" applyAlignment="1">
      <alignment horizontal="center" vertical="center"/>
    </xf>
    <xf numFmtId="2" fontId="11" fillId="5" borderId="7" xfId="1" applyNumberFormat="1" applyFont="1" applyFill="1" applyBorder="1" applyAlignment="1">
      <alignment horizontal="center" vertical="center"/>
    </xf>
    <xf numFmtId="2" fontId="10" fillId="6" borderId="14" xfId="1" applyNumberFormat="1" applyFont="1" applyFill="1" applyBorder="1" applyAlignment="1">
      <alignment horizontal="center" vertical="center"/>
    </xf>
    <xf numFmtId="1" fontId="10" fillId="6" borderId="14" xfId="1" applyNumberFormat="1" applyFont="1" applyFill="1" applyBorder="1" applyAlignment="1">
      <alignment horizontal="center" vertical="center"/>
    </xf>
    <xf numFmtId="0" fontId="21" fillId="0" borderId="0" xfId="1" applyFont="1"/>
    <xf numFmtId="1" fontId="4" fillId="0" borderId="0" xfId="1" applyNumberFormat="1" applyFont="1"/>
    <xf numFmtId="0" fontId="4" fillId="0" borderId="3" xfId="1" applyFont="1" applyBorder="1"/>
    <xf numFmtId="0" fontId="4" fillId="0" borderId="4" xfId="1" applyFont="1" applyBorder="1"/>
    <xf numFmtId="0" fontId="10" fillId="0" borderId="0" xfId="1" applyFont="1" applyAlignment="1">
      <alignment wrapText="1"/>
    </xf>
    <xf numFmtId="0" fontId="10" fillId="0" borderId="0" xfId="1" applyFont="1" applyAlignment="1">
      <alignment horizontal="left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24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9" fillId="4" borderId="7" xfId="0" applyFont="1" applyFill="1" applyBorder="1" applyAlignment="1">
      <alignment horizontal="center" vertical="top"/>
    </xf>
    <xf numFmtId="0" fontId="30" fillId="0" borderId="7" xfId="0" applyFont="1" applyBorder="1" applyAlignment="1">
      <alignment horizontal="center" vertical="top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3" fillId="5" borderId="7" xfId="0" applyFont="1" applyFill="1" applyBorder="1" applyAlignment="1">
      <alignment horizontal="left" vertical="center"/>
    </xf>
    <xf numFmtId="0" fontId="33" fillId="5" borderId="7" xfId="0" applyFont="1" applyFill="1" applyBorder="1" applyAlignment="1">
      <alignment vertical="center"/>
    </xf>
    <xf numFmtId="10" fontId="33" fillId="4" borderId="12" xfId="0" applyNumberFormat="1" applyFont="1" applyFill="1" applyBorder="1" applyAlignment="1">
      <alignment horizontal="left" vertical="center"/>
    </xf>
    <xf numFmtId="10" fontId="33" fillId="4" borderId="19" xfId="0" applyNumberFormat="1" applyFont="1" applyFill="1" applyBorder="1" applyAlignment="1">
      <alignment horizontal="left" vertical="center"/>
    </xf>
    <xf numFmtId="0" fontId="33" fillId="5" borderId="14" xfId="0" applyFont="1" applyFill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vertical="top"/>
    </xf>
    <xf numFmtId="0" fontId="22" fillId="0" borderId="30" xfId="0" applyFont="1" applyBorder="1" applyAlignment="1">
      <alignment vertical="top"/>
    </xf>
    <xf numFmtId="0" fontId="25" fillId="7" borderId="36" xfId="0" applyFont="1" applyFill="1" applyBorder="1" applyAlignment="1">
      <alignment horizontal="center" vertical="center" wrapText="1"/>
    </xf>
    <xf numFmtId="0" fontId="25" fillId="7" borderId="31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vertical="top"/>
    </xf>
    <xf numFmtId="0" fontId="27" fillId="7" borderId="31" xfId="0" applyFont="1" applyFill="1" applyBorder="1" applyAlignment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0" fontId="27" fillId="7" borderId="42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6" fillId="7" borderId="31" xfId="0" applyFont="1" applyFill="1" applyBorder="1" applyAlignment="1">
      <alignment vertical="center" wrapText="1"/>
    </xf>
    <xf numFmtId="0" fontId="26" fillId="7" borderId="45" xfId="0" applyFont="1" applyFill="1" applyBorder="1" applyAlignment="1">
      <alignment vertical="center" wrapText="1"/>
    </xf>
    <xf numFmtId="0" fontId="27" fillId="7" borderId="45" xfId="0" applyFont="1" applyFill="1" applyBorder="1" applyAlignment="1">
      <alignment horizontal="center" vertical="center" wrapText="1"/>
    </xf>
    <xf numFmtId="0" fontId="27" fillId="7" borderId="46" xfId="0" applyFont="1" applyFill="1" applyBorder="1" applyAlignment="1">
      <alignment horizontal="center" vertical="center" wrapText="1"/>
    </xf>
    <xf numFmtId="0" fontId="27" fillId="7" borderId="30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top"/>
    </xf>
    <xf numFmtId="0" fontId="22" fillId="0" borderId="42" xfId="0" applyFont="1" applyBorder="1" applyAlignment="1">
      <alignment vertical="top"/>
    </xf>
    <xf numFmtId="0" fontId="0" fillId="0" borderId="30" xfId="0" applyBorder="1" applyAlignment="1">
      <alignment vertical="top"/>
    </xf>
    <xf numFmtId="0" fontId="25" fillId="7" borderId="33" xfId="0" applyFont="1" applyFill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left" vertical="top"/>
    </xf>
    <xf numFmtId="0" fontId="0" fillId="0" borderId="31" xfId="0" applyFont="1" applyBorder="1" applyAlignment="1">
      <alignment vertical="top"/>
    </xf>
    <xf numFmtId="0" fontId="0" fillId="0" borderId="45" xfId="0" applyFont="1" applyBorder="1" applyAlignment="1">
      <alignment vertical="top"/>
    </xf>
    <xf numFmtId="0" fontId="0" fillId="0" borderId="42" xfId="0" applyFont="1" applyBorder="1" applyAlignment="1">
      <alignment vertical="top"/>
    </xf>
    <xf numFmtId="0" fontId="27" fillId="0" borderId="11" xfId="0" applyFont="1" applyBorder="1" applyAlignment="1">
      <alignment horizontal="center" vertical="top"/>
    </xf>
    <xf numFmtId="0" fontId="31" fillId="5" borderId="7" xfId="0" applyFont="1" applyFill="1" applyBorder="1" applyAlignment="1" applyProtection="1">
      <alignment horizontal="center" vertical="center" wrapText="1"/>
      <protection locked="0"/>
    </xf>
    <xf numFmtId="0" fontId="39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0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left" vertical="center"/>
    </xf>
    <xf numFmtId="0" fontId="33" fillId="5" borderId="8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4" fillId="0" borderId="0" xfId="1" applyFont="1" applyBorder="1"/>
    <xf numFmtId="0" fontId="9" fillId="0" borderId="0" xfId="1" applyFont="1" applyBorder="1" applyAlignment="1">
      <alignment horizontal="center"/>
    </xf>
    <xf numFmtId="0" fontId="10" fillId="0" borderId="0" xfId="1" applyFont="1" applyBorder="1"/>
    <xf numFmtId="0" fontId="11" fillId="0" borderId="0" xfId="1" applyFont="1"/>
    <xf numFmtId="0" fontId="11" fillId="0" borderId="0" xfId="1" applyFont="1" applyBorder="1"/>
    <xf numFmtId="2" fontId="11" fillId="0" borderId="0" xfId="1" applyNumberFormat="1" applyFont="1" applyBorder="1"/>
    <xf numFmtId="0" fontId="10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3" fillId="2" borderId="21" xfId="1" applyFont="1" applyFill="1" applyBorder="1" applyAlignment="1">
      <alignment horizontal="center" vertical="center" wrapText="1"/>
    </xf>
    <xf numFmtId="2" fontId="41" fillId="7" borderId="7" xfId="0" applyNumberFormat="1" applyFont="1" applyFill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2" fontId="33" fillId="5" borderId="20" xfId="0" applyNumberFormat="1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10" fontId="33" fillId="5" borderId="0" xfId="0" applyNumberFormat="1" applyFont="1" applyFill="1" applyBorder="1" applyAlignment="1">
      <alignment horizontal="left" vertical="center"/>
    </xf>
    <xf numFmtId="164" fontId="33" fillId="5" borderId="0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12" borderId="21" xfId="1" applyFont="1" applyFill="1" applyBorder="1" applyAlignment="1">
      <alignment horizontal="center" vertical="center" wrapText="1"/>
    </xf>
    <xf numFmtId="2" fontId="33" fillId="5" borderId="7" xfId="0" applyNumberFormat="1" applyFont="1" applyFill="1" applyBorder="1" applyAlignment="1" applyProtection="1">
      <alignment horizontal="center" vertical="center" wrapText="1"/>
      <protection hidden="1"/>
    </xf>
    <xf numFmtId="0" fontId="31" fillId="5" borderId="7" xfId="0" applyFont="1" applyFill="1" applyBorder="1" applyAlignment="1" applyProtection="1">
      <alignment horizontal="center" vertical="center" wrapText="1"/>
      <protection hidden="1"/>
    </xf>
    <xf numFmtId="164" fontId="33" fillId="5" borderId="7" xfId="0" applyNumberFormat="1" applyFont="1" applyFill="1" applyBorder="1" applyAlignment="1" applyProtection="1">
      <alignment horizontal="center" vertical="center" wrapText="1"/>
      <protection hidden="1"/>
    </xf>
    <xf numFmtId="10" fontId="31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Border="1" applyAlignment="1">
      <alignment horizontal="left"/>
    </xf>
    <xf numFmtId="0" fontId="0" fillId="10" borderId="7" xfId="0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3" fontId="43" fillId="0" borderId="7" xfId="0" applyNumberFormat="1" applyFont="1" applyBorder="1" applyAlignment="1">
      <alignment horizontal="center" vertical="center"/>
    </xf>
    <xf numFmtId="2" fontId="0" fillId="7" borderId="7" xfId="0" applyNumberFormat="1" applyFont="1" applyFill="1" applyBorder="1" applyAlignment="1">
      <alignment horizontal="center" vertical="center"/>
    </xf>
    <xf numFmtId="2" fontId="45" fillId="7" borderId="7" xfId="0" applyNumberFormat="1" applyFont="1" applyFill="1" applyBorder="1" applyAlignment="1">
      <alignment horizontal="center" vertical="center"/>
    </xf>
    <xf numFmtId="2" fontId="45" fillId="0" borderId="7" xfId="0" applyNumberFormat="1" applyFont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top"/>
    </xf>
    <xf numFmtId="0" fontId="46" fillId="0" borderId="7" xfId="0" applyFont="1" applyBorder="1" applyAlignment="1">
      <alignment horizontal="center" vertical="center"/>
    </xf>
    <xf numFmtId="0" fontId="46" fillId="0" borderId="7" xfId="0" applyFont="1" applyBorder="1" applyAlignment="1">
      <alignment vertical="center"/>
    </xf>
    <xf numFmtId="2" fontId="0" fillId="0" borderId="7" xfId="0" applyNumberFormat="1" applyBorder="1" applyAlignment="1">
      <alignment horizontal="center" vertical="center"/>
    </xf>
    <xf numFmtId="3" fontId="11" fillId="3" borderId="13" xfId="1" applyNumberFormat="1" applyFont="1" applyFill="1" applyBorder="1" applyAlignment="1">
      <alignment horizontal="center" vertical="center"/>
    </xf>
    <xf numFmtId="2" fontId="43" fillId="5" borderId="7" xfId="0" applyNumberFormat="1" applyFont="1" applyFill="1" applyBorder="1" applyAlignment="1">
      <alignment horizontal="center" vertical="top"/>
    </xf>
    <xf numFmtId="0" fontId="37" fillId="0" borderId="7" xfId="0" applyFont="1" applyBorder="1" applyAlignment="1">
      <alignment vertical="center"/>
    </xf>
    <xf numFmtId="0" fontId="37" fillId="0" borderId="7" xfId="0" applyFont="1" applyBorder="1" applyAlignment="1">
      <alignment horizontal="center" vertical="center"/>
    </xf>
    <xf numFmtId="2" fontId="46" fillId="7" borderId="7" xfId="0" applyNumberFormat="1" applyFont="1" applyFill="1" applyBorder="1" applyAlignment="1">
      <alignment horizontal="center" vertical="center"/>
    </xf>
    <xf numFmtId="2" fontId="46" fillId="0" borderId="7" xfId="0" applyNumberFormat="1" applyFont="1" applyBorder="1" applyAlignment="1">
      <alignment horizontal="center" vertical="center"/>
    </xf>
    <xf numFmtId="2" fontId="40" fillId="7" borderId="7" xfId="0" applyNumberFormat="1" applyFont="1" applyFill="1" applyBorder="1" applyAlignment="1">
      <alignment horizontal="center" vertical="center"/>
    </xf>
    <xf numFmtId="2" fontId="40" fillId="0" borderId="7" xfId="0" applyNumberFormat="1" applyFont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10" fontId="47" fillId="0" borderId="0" xfId="0" applyNumberFormat="1" applyFont="1" applyFill="1" applyBorder="1" applyAlignment="1">
      <alignment horizontal="left" vertical="center"/>
    </xf>
    <xf numFmtId="0" fontId="47" fillId="0" borderId="0" xfId="0" applyFont="1" applyFill="1" applyBorder="1" applyAlignment="1">
      <alignment vertical="center"/>
    </xf>
    <xf numFmtId="2" fontId="33" fillId="5" borderId="7" xfId="0" applyNumberFormat="1" applyFont="1" applyFill="1" applyBorder="1" applyAlignment="1">
      <alignment horizontal="left" vertical="center"/>
    </xf>
    <xf numFmtId="10" fontId="33" fillId="4" borderId="7" xfId="0" applyNumberFormat="1" applyFont="1" applyFill="1" applyBorder="1" applyAlignment="1">
      <alignment horizontal="left" vertical="center"/>
    </xf>
    <xf numFmtId="2" fontId="33" fillId="5" borderId="14" xfId="0" applyNumberFormat="1" applyFont="1" applyFill="1" applyBorder="1" applyAlignment="1">
      <alignment horizontal="left" vertical="center"/>
    </xf>
    <xf numFmtId="10" fontId="33" fillId="4" borderId="14" xfId="0" applyNumberFormat="1" applyFont="1" applyFill="1" applyBorder="1" applyAlignment="1">
      <alignment horizontal="left" vertical="center"/>
    </xf>
    <xf numFmtId="0" fontId="2" fillId="0" borderId="0" xfId="0" applyFont="1"/>
    <xf numFmtId="0" fontId="44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44" fillId="0" borderId="0" xfId="0" applyFont="1"/>
    <xf numFmtId="0" fontId="44" fillId="5" borderId="0" xfId="0" applyFont="1" applyFill="1"/>
    <xf numFmtId="0" fontId="51" fillId="4" borderId="21" xfId="0" applyFont="1" applyFill="1" applyBorder="1" applyAlignment="1">
      <alignment horizontal="center" vertical="center" wrapText="1" readingOrder="1"/>
    </xf>
    <xf numFmtId="0" fontId="51" fillId="4" borderId="7" xfId="0" applyFont="1" applyFill="1" applyBorder="1" applyAlignment="1">
      <alignment horizontal="center" vertical="center" wrapText="1" readingOrder="1"/>
    </xf>
    <xf numFmtId="0" fontId="2" fillId="5" borderId="7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vertical="top"/>
    </xf>
    <xf numFmtId="0" fontId="0" fillId="0" borderId="0" xfId="0" applyAlignment="1">
      <alignment vertical="center" wrapText="1"/>
    </xf>
    <xf numFmtId="0" fontId="29" fillId="4" borderId="21" xfId="0" applyFont="1" applyFill="1" applyBorder="1" applyAlignment="1">
      <alignment horizontal="center" vertical="top"/>
    </xf>
    <xf numFmtId="2" fontId="43" fillId="5" borderId="21" xfId="0" applyNumberFormat="1" applyFont="1" applyFill="1" applyBorder="1" applyAlignment="1">
      <alignment horizontal="center" vertical="top"/>
    </xf>
    <xf numFmtId="2" fontId="48" fillId="5" borderId="7" xfId="0" applyNumberFormat="1" applyFont="1" applyFill="1" applyBorder="1" applyAlignment="1">
      <alignment horizontal="right" vertical="top"/>
    </xf>
    <xf numFmtId="2" fontId="48" fillId="5" borderId="7" xfId="0" applyNumberFormat="1" applyFont="1" applyFill="1" applyBorder="1" applyAlignment="1">
      <alignment vertical="top"/>
    </xf>
    <xf numFmtId="0" fontId="0" fillId="0" borderId="7" xfId="0" applyBorder="1" applyAlignment="1">
      <alignment vertical="top"/>
    </xf>
    <xf numFmtId="0" fontId="56" fillId="4" borderId="7" xfId="0" applyFont="1" applyFill="1" applyBorder="1" applyAlignment="1">
      <alignment horizontal="center" vertical="top"/>
    </xf>
    <xf numFmtId="0" fontId="55" fillId="4" borderId="7" xfId="0" applyFont="1" applyFill="1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47" fillId="0" borderId="7" xfId="0" applyFont="1" applyFill="1" applyBorder="1" applyAlignment="1">
      <alignment horizontal="left" vertical="center"/>
    </xf>
    <xf numFmtId="0" fontId="33" fillId="0" borderId="7" xfId="0" applyFont="1" applyBorder="1" applyAlignment="1">
      <alignment vertical="center"/>
    </xf>
    <xf numFmtId="10" fontId="3" fillId="4" borderId="14" xfId="0" applyNumberFormat="1" applyFont="1" applyFill="1" applyBorder="1" applyAlignment="1">
      <alignment horizontal="left" vertical="center"/>
    </xf>
    <xf numFmtId="10" fontId="3" fillId="4" borderId="7" xfId="0" applyNumberFormat="1" applyFont="1" applyFill="1" applyBorder="1" applyAlignment="1">
      <alignment horizontal="left" vertical="center"/>
    </xf>
    <xf numFmtId="10" fontId="3" fillId="4" borderId="0" xfId="0" applyNumberFormat="1" applyFont="1" applyFill="1" applyBorder="1" applyAlignment="1">
      <alignment horizontal="left" vertical="center"/>
    </xf>
    <xf numFmtId="0" fontId="3" fillId="4" borderId="7" xfId="0" applyFont="1" applyFill="1" applyBorder="1" applyAlignment="1">
      <alignment vertical="center"/>
    </xf>
    <xf numFmtId="2" fontId="33" fillId="0" borderId="14" xfId="0" applyNumberFormat="1" applyFont="1" applyBorder="1" applyAlignment="1">
      <alignment horizontal="left" vertical="center"/>
    </xf>
    <xf numFmtId="0" fontId="54" fillId="0" borderId="7" xfId="0" applyFont="1" applyBorder="1" applyAlignment="1">
      <alignment vertical="top" wrapText="1"/>
    </xf>
    <xf numFmtId="2" fontId="48" fillId="5" borderId="23" xfId="0" applyNumberFormat="1" applyFont="1" applyFill="1" applyBorder="1" applyAlignment="1">
      <alignment vertical="top"/>
    </xf>
    <xf numFmtId="10" fontId="52" fillId="5" borderId="7" xfId="0" applyNumberFormat="1" applyFont="1" applyFill="1" applyBorder="1" applyAlignment="1">
      <alignment horizontal="center" vertical="center" wrapText="1" readingOrder="1"/>
    </xf>
    <xf numFmtId="10" fontId="44" fillId="12" borderId="7" xfId="0" applyNumberFormat="1" applyFont="1" applyFill="1" applyBorder="1" applyAlignment="1">
      <alignment horizontal="center" vertical="center" readingOrder="1"/>
    </xf>
    <xf numFmtId="9" fontId="44" fillId="12" borderId="7" xfId="0" applyNumberFormat="1" applyFont="1" applyFill="1" applyBorder="1" applyAlignment="1">
      <alignment horizontal="center" vertical="center" readingOrder="1"/>
    </xf>
    <xf numFmtId="0" fontId="10" fillId="0" borderId="0" xfId="1" applyFont="1" applyAlignment="1">
      <alignment horizontal="left" vertical="center" wrapText="1"/>
    </xf>
    <xf numFmtId="0" fontId="27" fillId="7" borderId="49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top" wrapText="1"/>
    </xf>
    <xf numFmtId="0" fontId="47" fillId="5" borderId="7" xfId="0" applyFont="1" applyFill="1" applyBorder="1" applyAlignment="1" applyProtection="1">
      <alignment horizontal="center" vertical="center" wrapText="1"/>
      <protection hidden="1"/>
    </xf>
    <xf numFmtId="0" fontId="58" fillId="5" borderId="21" xfId="0" applyFont="1" applyFill="1" applyBorder="1" applyAlignment="1">
      <alignment horizontal="left" vertical="center" wrapText="1"/>
    </xf>
    <xf numFmtId="0" fontId="58" fillId="5" borderId="8" xfId="0" applyFont="1" applyFill="1" applyBorder="1" applyAlignment="1">
      <alignment horizontal="left" vertical="center" wrapText="1"/>
    </xf>
    <xf numFmtId="0" fontId="58" fillId="5" borderId="9" xfId="0" applyFont="1" applyFill="1" applyBorder="1" applyAlignment="1">
      <alignment horizontal="left" vertical="center" wrapText="1"/>
    </xf>
    <xf numFmtId="9" fontId="31" fillId="5" borderId="7" xfId="0" applyNumberFormat="1" applyFont="1" applyFill="1" applyBorder="1" applyAlignment="1" applyProtection="1">
      <alignment horizontal="center" vertical="center" wrapText="1"/>
      <protection hidden="1"/>
    </xf>
    <xf numFmtId="0" fontId="59" fillId="5" borderId="7" xfId="0" applyFont="1" applyFill="1" applyBorder="1" applyAlignment="1">
      <alignment horizontal="center" vertical="center" wrapText="1"/>
    </xf>
    <xf numFmtId="10" fontId="60" fillId="15" borderId="7" xfId="0" applyNumberFormat="1" applyFont="1" applyFill="1" applyBorder="1" applyAlignment="1" applyProtection="1">
      <alignment horizontal="center" vertical="center"/>
      <protection hidden="1"/>
    </xf>
    <xf numFmtId="0" fontId="2" fillId="16" borderId="7" xfId="0" applyFont="1" applyFill="1" applyBorder="1" applyAlignment="1">
      <alignment horizontal="center" vertical="center"/>
    </xf>
    <xf numFmtId="0" fontId="2" fillId="16" borderId="21" xfId="0" applyFont="1" applyFill="1" applyBorder="1" applyAlignment="1">
      <alignment horizontal="center" vertical="center"/>
    </xf>
    <xf numFmtId="0" fontId="0" fillId="17" borderId="11" xfId="0" applyFill="1" applyBorder="1" applyAlignment="1">
      <alignment horizontal="center" vertical="center" wrapText="1"/>
    </xf>
    <xf numFmtId="2" fontId="0" fillId="17" borderId="14" xfId="0" applyNumberFormat="1" applyFont="1" applyFill="1" applyBorder="1" applyAlignment="1">
      <alignment horizontal="center" vertical="center"/>
    </xf>
    <xf numFmtId="2" fontId="0" fillId="17" borderId="7" xfId="0" applyNumberFormat="1" applyFont="1" applyFill="1" applyBorder="1" applyAlignment="1">
      <alignment horizontal="center" vertical="center"/>
    </xf>
    <xf numFmtId="2" fontId="0" fillId="16" borderId="7" xfId="0" applyNumberFormat="1" applyFont="1" applyFill="1" applyBorder="1" applyAlignment="1">
      <alignment horizontal="center" vertical="center"/>
    </xf>
    <xf numFmtId="2" fontId="0" fillId="16" borderId="7" xfId="0" applyNumberFormat="1" applyFill="1" applyBorder="1" applyAlignment="1">
      <alignment horizontal="center" vertical="center"/>
    </xf>
    <xf numFmtId="2" fontId="10" fillId="17" borderId="14" xfId="1" applyNumberFormat="1" applyFont="1" applyFill="1" applyBorder="1" applyAlignment="1">
      <alignment horizontal="center" vertical="center"/>
    </xf>
    <xf numFmtId="1" fontId="10" fillId="17" borderId="14" xfId="1" applyNumberFormat="1" applyFont="1" applyFill="1" applyBorder="1" applyAlignment="1">
      <alignment horizontal="center" vertical="center"/>
    </xf>
    <xf numFmtId="0" fontId="33" fillId="16" borderId="7" xfId="0" applyFont="1" applyFill="1" applyBorder="1" applyAlignment="1">
      <alignment horizontal="center" vertical="center"/>
    </xf>
    <xf numFmtId="0" fontId="18" fillId="16" borderId="7" xfId="0" applyFont="1" applyFill="1" applyBorder="1" applyAlignment="1">
      <alignment horizontal="center" vertical="center"/>
    </xf>
    <xf numFmtId="0" fontId="4" fillId="14" borderId="17" xfId="1" applyFont="1" applyFill="1" applyBorder="1" applyAlignment="1">
      <alignment horizontal="center"/>
    </xf>
    <xf numFmtId="0" fontId="19" fillId="14" borderId="18" xfId="1" applyFont="1" applyFill="1" applyBorder="1" applyAlignment="1">
      <alignment vertical="top" wrapText="1"/>
    </xf>
    <xf numFmtId="0" fontId="20" fillId="14" borderId="18" xfId="1" applyFont="1" applyFill="1" applyBorder="1" applyAlignment="1">
      <alignment vertical="top" wrapText="1"/>
    </xf>
    <xf numFmtId="164" fontId="13" fillId="14" borderId="18" xfId="1" applyNumberFormat="1" applyFont="1" applyFill="1" applyBorder="1" applyAlignment="1">
      <alignment horizontal="center" vertical="center"/>
    </xf>
    <xf numFmtId="164" fontId="14" fillId="14" borderId="18" xfId="1" applyNumberFormat="1" applyFont="1" applyFill="1" applyBorder="1" applyAlignment="1">
      <alignment horizontal="center" vertical="center"/>
    </xf>
    <xf numFmtId="2" fontId="12" fillId="14" borderId="18" xfId="1" applyNumberFormat="1" applyFont="1" applyFill="1" applyBorder="1" applyAlignment="1">
      <alignment horizontal="center" vertical="center"/>
    </xf>
    <xf numFmtId="1" fontId="12" fillId="14" borderId="18" xfId="1" applyNumberFormat="1" applyFont="1" applyFill="1" applyBorder="1" applyAlignment="1">
      <alignment horizontal="center" vertical="center"/>
    </xf>
    <xf numFmtId="0" fontId="33" fillId="0" borderId="24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33" fillId="0" borderId="26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0" fillId="0" borderId="0" xfId="1" applyFont="1" applyAlignment="1">
      <alignment wrapText="1"/>
    </xf>
    <xf numFmtId="0" fontId="0" fillId="0" borderId="0" xfId="0" applyAlignment="1">
      <alignment horizontal="left" vertical="center" wrapText="1"/>
    </xf>
    <xf numFmtId="0" fontId="66" fillId="16" borderId="7" xfId="0" applyFont="1" applyFill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0" fontId="10" fillId="0" borderId="0" xfId="1" applyFont="1" applyAlignment="1">
      <alignment vertical="center" wrapText="1"/>
    </xf>
    <xf numFmtId="0" fontId="16" fillId="12" borderId="7" xfId="0" applyFont="1" applyFill="1" applyBorder="1" applyAlignment="1">
      <alignment horizontal="center" vertical="center" wrapText="1"/>
    </xf>
    <xf numFmtId="0" fontId="74" fillId="2" borderId="7" xfId="1" applyFont="1" applyFill="1" applyBorder="1" applyAlignment="1">
      <alignment horizontal="center" vertical="center" wrapText="1"/>
    </xf>
    <xf numFmtId="0" fontId="79" fillId="3" borderId="7" xfId="0" applyFont="1" applyFill="1" applyBorder="1" applyAlignment="1">
      <alignment horizontal="center" vertical="center" wrapText="1"/>
    </xf>
    <xf numFmtId="0" fontId="44" fillId="0" borderId="0" xfId="0" applyFont="1" applyAlignment="1">
      <alignment wrapText="1"/>
    </xf>
    <xf numFmtId="0" fontId="44" fillId="0" borderId="0" xfId="0" applyFont="1" applyAlignment="1">
      <alignment horizontal="left"/>
    </xf>
    <xf numFmtId="0" fontId="18" fillId="13" borderId="23" xfId="0" applyFont="1" applyFill="1" applyBorder="1" applyAlignment="1">
      <alignment horizontal="center" vertical="center"/>
    </xf>
    <xf numFmtId="0" fontId="18" fillId="13" borderId="14" xfId="0" applyFont="1" applyFill="1" applyBorder="1" applyAlignment="1">
      <alignment horizontal="center" vertical="center"/>
    </xf>
    <xf numFmtId="0" fontId="18" fillId="13" borderId="23" xfId="0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horizontal="center" vertical="center" wrapText="1"/>
    </xf>
    <xf numFmtId="0" fontId="18" fillId="16" borderId="23" xfId="0" applyFont="1" applyFill="1" applyBorder="1" applyAlignment="1">
      <alignment horizontal="center" vertical="center" wrapText="1"/>
    </xf>
    <xf numFmtId="0" fontId="18" fillId="16" borderId="14" xfId="0" applyFont="1" applyFill="1" applyBorder="1" applyAlignment="1">
      <alignment horizontal="center" vertical="center"/>
    </xf>
    <xf numFmtId="0" fontId="2" fillId="16" borderId="23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4" fillId="11" borderId="7" xfId="0" applyFont="1" applyFill="1" applyBorder="1" applyAlignment="1">
      <alignment horizontal="center" vertical="center" wrapText="1"/>
    </xf>
    <xf numFmtId="0" fontId="44" fillId="11" borderId="7" xfId="0" applyFont="1" applyFill="1" applyBorder="1" applyAlignment="1">
      <alignment horizontal="center" vertical="center"/>
    </xf>
    <xf numFmtId="0" fontId="42" fillId="17" borderId="23" xfId="0" applyFont="1" applyFill="1" applyBorder="1" applyAlignment="1">
      <alignment horizontal="center" vertical="center" wrapText="1"/>
    </xf>
    <xf numFmtId="0" fontId="42" fillId="17" borderId="27" xfId="0" applyFont="1" applyFill="1" applyBorder="1" applyAlignment="1">
      <alignment horizontal="center" vertical="center" wrapText="1"/>
    </xf>
    <xf numFmtId="0" fontId="44" fillId="12" borderId="24" xfId="0" applyFont="1" applyFill="1" applyBorder="1" applyAlignment="1">
      <alignment horizontal="center" vertical="center"/>
    </xf>
    <xf numFmtId="0" fontId="44" fillId="12" borderId="25" xfId="0" applyFont="1" applyFill="1" applyBorder="1" applyAlignment="1">
      <alignment horizontal="center" vertical="center"/>
    </xf>
    <xf numFmtId="0" fontId="44" fillId="12" borderId="26" xfId="0" applyFont="1" applyFill="1" applyBorder="1" applyAlignment="1">
      <alignment horizontal="center" vertical="center"/>
    </xf>
    <xf numFmtId="0" fontId="44" fillId="12" borderId="20" xfId="0" applyFont="1" applyFill="1" applyBorder="1" applyAlignment="1">
      <alignment horizontal="center" vertical="center"/>
    </xf>
    <xf numFmtId="0" fontId="44" fillId="12" borderId="12" xfId="0" applyFont="1" applyFill="1" applyBorder="1" applyAlignment="1">
      <alignment horizontal="center" vertical="center"/>
    </xf>
    <xf numFmtId="0" fontId="44" fillId="12" borderId="19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wrapText="1"/>
    </xf>
    <xf numFmtId="49" fontId="15" fillId="17" borderId="23" xfId="1" applyNumberFormat="1" applyFont="1" applyFill="1" applyBorder="1" applyAlignment="1">
      <alignment horizontal="center" vertical="center" wrapText="1" shrinkToFit="1"/>
    </xf>
    <xf numFmtId="49" fontId="15" fillId="17" borderId="14" xfId="1" applyNumberFormat="1" applyFont="1" applyFill="1" applyBorder="1" applyAlignment="1">
      <alignment horizontal="center" vertical="center" wrapText="1" shrinkToFit="1"/>
    </xf>
    <xf numFmtId="0" fontId="5" fillId="2" borderId="2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7" fillId="2" borderId="0" xfId="1" applyFont="1" applyFill="1" applyAlignment="1">
      <alignment horizontal="center" wrapText="1"/>
    </xf>
    <xf numFmtId="0" fontId="8" fillId="2" borderId="0" xfId="1" applyFont="1" applyFill="1" applyAlignment="1">
      <alignment horizontal="center" wrapText="1"/>
    </xf>
    <xf numFmtId="0" fontId="9" fillId="2" borderId="5" xfId="1" applyFont="1" applyFill="1" applyBorder="1" applyAlignment="1">
      <alignment horizontal="center" wrapText="1"/>
    </xf>
    <xf numFmtId="0" fontId="9" fillId="2" borderId="6" xfId="1" applyFont="1" applyFill="1" applyBorder="1" applyAlignment="1">
      <alignment horizontal="center"/>
    </xf>
    <xf numFmtId="0" fontId="10" fillId="0" borderId="0" xfId="1" applyFont="1" applyAlignment="1"/>
    <xf numFmtId="0" fontId="10" fillId="0" borderId="0" xfId="1" applyFont="1" applyAlignment="1">
      <alignment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textRotation="135" wrapText="1"/>
    </xf>
    <xf numFmtId="0" fontId="12" fillId="2" borderId="27" xfId="1" applyFont="1" applyFill="1" applyBorder="1" applyAlignment="1">
      <alignment horizontal="center" vertical="center" textRotation="135"/>
    </xf>
    <xf numFmtId="0" fontId="12" fillId="2" borderId="14" xfId="1" applyFont="1" applyFill="1" applyBorder="1" applyAlignment="1">
      <alignment horizontal="center" vertical="center" textRotation="135"/>
    </xf>
    <xf numFmtId="0" fontId="10" fillId="0" borderId="0" xfId="1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5" fillId="7" borderId="32" xfId="0" applyFont="1" applyFill="1" applyBorder="1" applyAlignment="1">
      <alignment horizontal="center" vertical="center" wrapText="1"/>
    </xf>
    <xf numFmtId="0" fontId="25" fillId="7" borderId="38" xfId="0" applyFont="1" applyFill="1" applyBorder="1" applyAlignment="1">
      <alignment horizontal="center" vertical="center" wrapText="1"/>
    </xf>
    <xf numFmtId="0" fontId="26" fillId="7" borderId="34" xfId="0" applyFont="1" applyFill="1" applyBorder="1" applyAlignment="1">
      <alignment vertical="center" wrapText="1"/>
    </xf>
    <xf numFmtId="0" fontId="26" fillId="7" borderId="44" xfId="0" applyFont="1" applyFill="1" applyBorder="1" applyAlignment="1">
      <alignment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22" xfId="0" applyFont="1" applyFill="1" applyBorder="1" applyAlignment="1">
      <alignment horizontal="center" vertical="center" wrapText="1"/>
    </xf>
    <xf numFmtId="49" fontId="26" fillId="7" borderId="16" xfId="0" applyNumberFormat="1" applyFont="1" applyFill="1" applyBorder="1" applyAlignment="1">
      <alignment vertical="center" wrapText="1"/>
    </xf>
    <xf numFmtId="49" fontId="26" fillId="7" borderId="22" xfId="0" applyNumberFormat="1" applyFont="1" applyFill="1" applyBorder="1" applyAlignment="1">
      <alignment vertical="center" wrapText="1"/>
    </xf>
    <xf numFmtId="0" fontId="26" fillId="7" borderId="16" xfId="0" applyFont="1" applyFill="1" applyBorder="1" applyAlignment="1">
      <alignment vertical="center" wrapText="1"/>
    </xf>
    <xf numFmtId="0" fontId="26" fillId="7" borderId="22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left" vertical="center" wrapText="1"/>
    </xf>
    <xf numFmtId="0" fontId="26" fillId="7" borderId="22" xfId="0" applyFont="1" applyFill="1" applyBorder="1" applyAlignment="1">
      <alignment horizontal="left" vertical="center" wrapText="1"/>
    </xf>
    <xf numFmtId="0" fontId="27" fillId="7" borderId="16" xfId="0" applyFont="1" applyFill="1" applyBorder="1" applyAlignment="1">
      <alignment horizontal="center" vertical="center" wrapText="1"/>
    </xf>
    <xf numFmtId="0" fontId="27" fillId="7" borderId="47" xfId="0" applyFont="1" applyFill="1" applyBorder="1" applyAlignment="1">
      <alignment horizontal="center" vertical="center" wrapText="1"/>
    </xf>
    <xf numFmtId="0" fontId="27" fillId="7" borderId="22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/>
    </xf>
    <xf numFmtId="0" fontId="27" fillId="7" borderId="48" xfId="0" applyFont="1" applyFill="1" applyBorder="1" applyAlignment="1">
      <alignment horizontal="center" vertical="center" wrapText="1"/>
    </xf>
    <xf numFmtId="0" fontId="24" fillId="7" borderId="47" xfId="0" applyFont="1" applyFill="1" applyBorder="1" applyAlignment="1">
      <alignment horizontal="center" vertical="center" wrapText="1"/>
    </xf>
    <xf numFmtId="0" fontId="24" fillId="7" borderId="49" xfId="0" applyFont="1" applyFill="1" applyBorder="1" applyAlignment="1">
      <alignment horizontal="center" vertical="center" wrapText="1"/>
    </xf>
    <xf numFmtId="0" fontId="27" fillId="7" borderId="49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top"/>
    </xf>
    <xf numFmtId="0" fontId="22" fillId="0" borderId="44" xfId="0" applyFont="1" applyBorder="1" applyAlignment="1">
      <alignment horizontal="center" vertical="top"/>
    </xf>
    <xf numFmtId="0" fontId="22" fillId="0" borderId="16" xfId="0" applyFont="1" applyBorder="1" applyAlignment="1">
      <alignment horizontal="center" vertical="top"/>
    </xf>
    <xf numFmtId="0" fontId="22" fillId="0" borderId="22" xfId="0" applyFont="1" applyBorder="1" applyAlignment="1">
      <alignment horizontal="center" vertical="top"/>
    </xf>
    <xf numFmtId="0" fontId="22" fillId="0" borderId="47" xfId="0" applyFont="1" applyBorder="1" applyAlignment="1">
      <alignment horizontal="center" vertical="top"/>
    </xf>
    <xf numFmtId="0" fontId="26" fillId="7" borderId="39" xfId="0" applyFont="1" applyFill="1" applyBorder="1" applyAlignment="1">
      <alignment vertical="center" wrapText="1"/>
    </xf>
    <xf numFmtId="0" fontId="26" fillId="7" borderId="43" xfId="0" applyFont="1" applyFill="1" applyBorder="1" applyAlignment="1">
      <alignment vertical="center" wrapText="1"/>
    </xf>
    <xf numFmtId="0" fontId="26" fillId="7" borderId="34" xfId="0" applyFont="1" applyFill="1" applyBorder="1" applyAlignment="1">
      <alignment horizontal="left" vertical="center" wrapText="1"/>
    </xf>
    <xf numFmtId="0" fontId="26" fillId="7" borderId="4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0" fontId="29" fillId="4" borderId="23" xfId="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 wrapText="1"/>
    </xf>
    <xf numFmtId="0" fontId="26" fillId="7" borderId="22" xfId="0" applyFont="1" applyFill="1" applyBorder="1" applyAlignment="1">
      <alignment horizontal="center" vertical="center" wrapText="1"/>
    </xf>
    <xf numFmtId="0" fontId="42" fillId="0" borderId="12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/>
    </xf>
    <xf numFmtId="0" fontId="56" fillId="8" borderId="24" xfId="0" applyFont="1" applyFill="1" applyBorder="1" applyAlignment="1">
      <alignment horizontal="center" vertical="center"/>
    </xf>
    <xf numFmtId="0" fontId="56" fillId="8" borderId="26" xfId="0" applyFont="1" applyFill="1" applyBorder="1" applyAlignment="1">
      <alignment horizontal="center" vertical="center"/>
    </xf>
    <xf numFmtId="0" fontId="56" fillId="8" borderId="28" xfId="0" applyFont="1" applyFill="1" applyBorder="1" applyAlignment="1">
      <alignment horizontal="center" vertical="center"/>
    </xf>
    <xf numFmtId="0" fontId="56" fillId="8" borderId="29" xfId="0" applyFont="1" applyFill="1" applyBorder="1" applyAlignment="1">
      <alignment horizontal="center" vertical="center"/>
    </xf>
    <xf numFmtId="0" fontId="56" fillId="8" borderId="20" xfId="0" applyFont="1" applyFill="1" applyBorder="1" applyAlignment="1">
      <alignment horizontal="center" vertical="center"/>
    </xf>
    <xf numFmtId="0" fontId="56" fillId="8" borderId="19" xfId="0" applyFont="1" applyFill="1" applyBorder="1" applyAlignment="1">
      <alignment horizontal="center" vertical="center"/>
    </xf>
    <xf numFmtId="0" fontId="56" fillId="5" borderId="23" xfId="0" applyFont="1" applyFill="1" applyBorder="1" applyAlignment="1">
      <alignment horizontal="center" vertical="center" wrapText="1"/>
    </xf>
    <xf numFmtId="0" fontId="56" fillId="5" borderId="14" xfId="0" applyFont="1" applyFill="1" applyBorder="1" applyAlignment="1">
      <alignment horizontal="center" vertical="center" wrapText="1"/>
    </xf>
    <xf numFmtId="0" fontId="56" fillId="5" borderId="24" xfId="0" applyFont="1" applyFill="1" applyBorder="1" applyAlignment="1">
      <alignment horizontal="center" vertical="center" wrapText="1"/>
    </xf>
    <xf numFmtId="0" fontId="57" fillId="5" borderId="25" xfId="0" applyFont="1" applyFill="1" applyBorder="1" applyAlignment="1">
      <alignment horizontal="center" vertical="center" wrapText="1"/>
    </xf>
    <xf numFmtId="0" fontId="57" fillId="5" borderId="26" xfId="0" applyFont="1" applyFill="1" applyBorder="1" applyAlignment="1">
      <alignment horizontal="center" vertical="center" wrapText="1"/>
    </xf>
    <xf numFmtId="0" fontId="57" fillId="5" borderId="20" xfId="0" applyFont="1" applyFill="1" applyBorder="1" applyAlignment="1">
      <alignment horizontal="center" vertical="center" wrapText="1"/>
    </xf>
    <xf numFmtId="0" fontId="57" fillId="5" borderId="12" xfId="0" applyFont="1" applyFill="1" applyBorder="1" applyAlignment="1">
      <alignment horizontal="center" vertical="center" wrapText="1"/>
    </xf>
    <xf numFmtId="0" fontId="57" fillId="5" borderId="19" xfId="0" applyFont="1" applyFill="1" applyBorder="1" applyAlignment="1">
      <alignment horizontal="center" vertical="center" wrapText="1"/>
    </xf>
    <xf numFmtId="0" fontId="39" fillId="3" borderId="23" xfId="0" applyFont="1" applyFill="1" applyBorder="1" applyAlignment="1">
      <alignment horizontal="center" vertical="center" wrapText="1"/>
    </xf>
    <xf numFmtId="0" fontId="39" fillId="3" borderId="14" xfId="0" applyFont="1" applyFill="1" applyBorder="1" applyAlignment="1">
      <alignment horizontal="center" vertical="center" wrapText="1"/>
    </xf>
    <xf numFmtId="0" fontId="59" fillId="5" borderId="21" xfId="0" applyFont="1" applyFill="1" applyBorder="1" applyAlignment="1">
      <alignment horizontal="left" vertical="center" wrapText="1"/>
    </xf>
    <xf numFmtId="0" fontId="59" fillId="5" borderId="8" xfId="0" applyFont="1" applyFill="1" applyBorder="1" applyAlignment="1">
      <alignment horizontal="left" vertical="center" wrapText="1"/>
    </xf>
    <xf numFmtId="0" fontId="59" fillId="5" borderId="9" xfId="0" applyFont="1" applyFill="1" applyBorder="1" applyAlignment="1">
      <alignment horizontal="left" vertical="center" wrapText="1"/>
    </xf>
    <xf numFmtId="0" fontId="56" fillId="3" borderId="21" xfId="0" applyFont="1" applyFill="1" applyBorder="1" applyAlignment="1">
      <alignment horizontal="center" vertical="center" wrapText="1"/>
    </xf>
    <xf numFmtId="0" fontId="56" fillId="3" borderId="9" xfId="0" applyFont="1" applyFill="1" applyBorder="1" applyAlignment="1">
      <alignment horizontal="center" vertical="center" wrapText="1"/>
    </xf>
    <xf numFmtId="0" fontId="34" fillId="3" borderId="21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4" fillId="8" borderId="20" xfId="0" applyFont="1" applyFill="1" applyBorder="1" applyAlignment="1">
      <alignment horizontal="center" vertical="center"/>
    </xf>
    <xf numFmtId="0" fontId="34" fillId="8" borderId="19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62" fillId="5" borderId="21" xfId="0" applyFont="1" applyFill="1" applyBorder="1" applyAlignment="1">
      <alignment horizontal="left" vertical="center" wrapText="1"/>
    </xf>
    <xf numFmtId="0" fontId="63" fillId="5" borderId="8" xfId="0" applyFont="1" applyFill="1" applyBorder="1" applyAlignment="1">
      <alignment horizontal="left" vertical="center"/>
    </xf>
    <xf numFmtId="0" fontId="36" fillId="9" borderId="7" xfId="0" applyFont="1" applyFill="1" applyBorder="1" applyAlignment="1">
      <alignment horizontal="left" vertical="center" wrapText="1"/>
    </xf>
    <xf numFmtId="0" fontId="36" fillId="9" borderId="7" xfId="0" applyFont="1" applyFill="1" applyBorder="1" applyAlignment="1">
      <alignment horizontal="left" vertical="center"/>
    </xf>
    <xf numFmtId="0" fontId="36" fillId="9" borderId="21" xfId="0" applyFont="1" applyFill="1" applyBorder="1" applyAlignment="1">
      <alignment horizontal="left" vertical="center"/>
    </xf>
    <xf numFmtId="0" fontId="34" fillId="8" borderId="23" xfId="0" applyFont="1" applyFill="1" applyBorder="1" applyAlignment="1">
      <alignment horizontal="center" vertical="center" wrapText="1"/>
    </xf>
    <xf numFmtId="0" fontId="34" fillId="8" borderId="27" xfId="0" applyFont="1" applyFill="1" applyBorder="1" applyAlignment="1">
      <alignment horizontal="center" vertical="center"/>
    </xf>
    <xf numFmtId="0" fontId="34" fillId="8" borderId="14" xfId="0" applyFont="1" applyFill="1" applyBorder="1" applyAlignment="1">
      <alignment horizontal="center" vertical="center"/>
    </xf>
    <xf numFmtId="0" fontId="34" fillId="8" borderId="24" xfId="0" applyFont="1" applyFill="1" applyBorder="1" applyAlignment="1">
      <alignment horizontal="center" vertical="center" wrapText="1"/>
    </xf>
    <xf numFmtId="0" fontId="34" fillId="8" borderId="26" xfId="0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horizontal="center" vertical="center"/>
    </xf>
    <xf numFmtId="0" fontId="34" fillId="8" borderId="29" xfId="0" applyFont="1" applyFill="1" applyBorder="1" applyAlignment="1">
      <alignment horizontal="center" vertical="center"/>
    </xf>
    <xf numFmtId="0" fontId="34" fillId="8" borderId="24" xfId="0" applyFont="1" applyFill="1" applyBorder="1" applyAlignment="1">
      <alignment horizontal="center" vertical="center"/>
    </xf>
    <xf numFmtId="0" fontId="34" fillId="8" borderId="25" xfId="0" applyFont="1" applyFill="1" applyBorder="1" applyAlignment="1">
      <alignment horizontal="center" vertical="center"/>
    </xf>
    <xf numFmtId="0" fontId="34" fillId="8" borderId="0" xfId="0" applyFont="1" applyFill="1" applyBorder="1" applyAlignment="1">
      <alignment horizontal="center" vertical="center"/>
    </xf>
    <xf numFmtId="0" fontId="37" fillId="3" borderId="7" xfId="0" applyFont="1" applyFill="1" applyBorder="1" applyAlignment="1" applyProtection="1">
      <alignment horizontal="left" vertical="center"/>
      <protection hidden="1"/>
    </xf>
    <xf numFmtId="0" fontId="38" fillId="3" borderId="7" xfId="0" applyFont="1" applyFill="1" applyBorder="1" applyAlignment="1" applyProtection="1">
      <alignment horizontal="left" vertical="center"/>
      <protection hidden="1"/>
    </xf>
    <xf numFmtId="0" fontId="33" fillId="0" borderId="0" xfId="0" applyFont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36" fillId="9" borderId="21" xfId="0" applyFont="1" applyFill="1" applyBorder="1" applyAlignment="1">
      <alignment horizontal="left" vertical="center" wrapText="1"/>
    </xf>
    <xf numFmtId="0" fontId="36" fillId="9" borderId="8" xfId="0" applyFont="1" applyFill="1" applyBorder="1" applyAlignment="1">
      <alignment horizontal="left" vertical="center"/>
    </xf>
    <xf numFmtId="0" fontId="34" fillId="0" borderId="2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61" fillId="0" borderId="21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 wrapText="1"/>
    </xf>
    <xf numFmtId="0" fontId="61" fillId="0" borderId="9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58" fillId="5" borderId="21" xfId="0" applyFont="1" applyFill="1" applyBorder="1" applyAlignment="1">
      <alignment horizontal="left" vertical="center" wrapText="1"/>
    </xf>
    <xf numFmtId="0" fontId="58" fillId="5" borderId="8" xfId="0" applyFont="1" applyFill="1" applyBorder="1" applyAlignment="1">
      <alignment horizontal="left" vertical="center" wrapText="1"/>
    </xf>
    <xf numFmtId="0" fontId="58" fillId="5" borderId="9" xfId="0" applyFont="1" applyFill="1" applyBorder="1" applyAlignment="1">
      <alignment horizontal="left" vertical="center" wrapText="1"/>
    </xf>
    <xf numFmtId="0" fontId="86" fillId="0" borderId="0" xfId="0" applyFont="1" applyAlignment="1">
      <alignment horizontal="center" wrapText="1"/>
    </xf>
    <xf numFmtId="0" fontId="86" fillId="0" borderId="0" xfId="0" applyFont="1" applyAlignment="1">
      <alignment horizontal="center"/>
    </xf>
    <xf numFmtId="0" fontId="49" fillId="0" borderId="21" xfId="0" applyFont="1" applyBorder="1" applyAlignment="1">
      <alignment horizontal="center" vertical="center" wrapText="1" readingOrder="1"/>
    </xf>
    <xf numFmtId="0" fontId="49" fillId="0" borderId="9" xfId="0" applyFont="1" applyBorder="1" applyAlignment="1">
      <alignment horizontal="center" vertical="center" wrapText="1" readingOrder="1"/>
    </xf>
    <xf numFmtId="0" fontId="49" fillId="4" borderId="24" xfId="0" applyFont="1" applyFill="1" applyBorder="1" applyAlignment="1">
      <alignment horizontal="center" vertical="center" wrapText="1" readingOrder="1"/>
    </xf>
    <xf numFmtId="0" fontId="49" fillId="4" borderId="26" xfId="0" applyFont="1" applyFill="1" applyBorder="1" applyAlignment="1">
      <alignment horizontal="center" vertical="center" wrapText="1" readingOrder="1"/>
    </xf>
    <xf numFmtId="0" fontId="49" fillId="4" borderId="20" xfId="0" applyFont="1" applyFill="1" applyBorder="1" applyAlignment="1">
      <alignment horizontal="center" vertical="center" wrapText="1" readingOrder="1"/>
    </xf>
    <xf numFmtId="0" fontId="49" fillId="4" borderId="19" xfId="0" applyFont="1" applyFill="1" applyBorder="1" applyAlignment="1">
      <alignment horizontal="center" vertical="center" wrapText="1" readingOrder="1"/>
    </xf>
    <xf numFmtId="0" fontId="50" fillId="4" borderId="21" xfId="0" applyFont="1" applyFill="1" applyBorder="1" applyAlignment="1">
      <alignment horizontal="center" vertical="center" wrapText="1" readingOrder="1"/>
    </xf>
    <xf numFmtId="0" fontId="50" fillId="4" borderId="9" xfId="0" applyFont="1" applyFill="1" applyBorder="1" applyAlignment="1">
      <alignment horizontal="center" vertical="center" wrapText="1" readingOrder="1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center"/>
    </xf>
  </cellXfs>
  <cellStyles count="2">
    <cellStyle name="Normal" xfId="0" builtinId="0"/>
    <cellStyle name="Normal 2" xfId="1" xr:uid="{F8D1FF25-9B04-4A4D-BCE2-EC972098934C}"/>
  </cellStyles>
  <dxfs count="1">
    <dxf>
      <font>
        <b/>
        <i val="0"/>
        <color theme="0"/>
      </font>
      <fill>
        <patternFill patternType="solid"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579323</xdr:colOff>
      <xdr:row>5</xdr:row>
      <xdr:rowOff>6696</xdr:rowOff>
    </xdr:from>
    <xdr:to>
      <xdr:col>22</xdr:col>
      <xdr:colOff>553329</xdr:colOff>
      <xdr:row>9</xdr:row>
      <xdr:rowOff>77588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686ACE-765E-4C66-88B4-072F19FE4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42656" y="1297863"/>
          <a:ext cx="6599173" cy="1478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1996889</xdr:colOff>
      <xdr:row>77</xdr:row>
      <xdr:rowOff>88900</xdr:rowOff>
    </xdr:from>
    <xdr:ext cx="3798793" cy="26670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BC390C-489B-4108-82B7-20D1A6CD1864}"/>
            </a:ext>
          </a:extLst>
        </xdr:cNvPr>
        <xdr:cNvSpPr txBox="1"/>
      </xdr:nvSpPr>
      <xdr:spPr>
        <a:xfrm>
          <a:off x="2466789" y="11620500"/>
          <a:ext cx="3798793" cy="2667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b="1"/>
            <a:t>Disediakan oleh: </a:t>
          </a:r>
        </a:p>
        <a:p>
          <a:r>
            <a:rPr lang="en-GB" sz="1100" b="1" i="1"/>
            <a:t>Prepared by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______________________________________________</a:t>
          </a:r>
        </a:p>
        <a:p>
          <a:r>
            <a:rPr lang="en-GB" sz="1100" b="1"/>
            <a:t>Tandatangan Pensyarah/ Penyelaras Penilaian</a:t>
          </a:r>
        </a:p>
        <a:p>
          <a:r>
            <a:rPr lang="en-GB" sz="1100" b="1" i="1"/>
            <a:t>Signed</a:t>
          </a:r>
          <a:r>
            <a:rPr lang="en-GB" sz="1100" b="1" i="1" baseline="0"/>
            <a:t> by Lecturer/ Assessment's Coordinator</a:t>
          </a:r>
        </a:p>
        <a:p>
          <a:endParaRPr lang="en-GB" sz="1100" b="1" i="1"/>
        </a:p>
        <a:p>
          <a:r>
            <a:rPr lang="en-GB" sz="1100" b="1"/>
            <a:t>Nama Pensyarah / Penyelaras : </a:t>
          </a:r>
        </a:p>
        <a:p>
          <a:r>
            <a:rPr lang="en-GB" sz="1100" b="1" i="1"/>
            <a:t>Lecturer</a:t>
          </a:r>
          <a:r>
            <a:rPr lang="en-GB" sz="1100" b="1" i="1" baseline="0"/>
            <a:t>/ Coordinator's Name</a:t>
          </a:r>
        </a:p>
        <a:p>
          <a:endParaRPr lang="en-GB" sz="1100" b="1" i="1"/>
        </a:p>
        <a:p>
          <a:r>
            <a:rPr lang="en-GB" sz="1100" b="1"/>
            <a:t>Tarikh : </a:t>
          </a:r>
        </a:p>
        <a:p>
          <a:r>
            <a:rPr lang="en-GB" sz="1100" b="1"/>
            <a:t>Date</a:t>
          </a:r>
        </a:p>
        <a:p>
          <a:endParaRPr lang="en-GB" sz="1100" b="1"/>
        </a:p>
      </xdr:txBody>
    </xdr:sp>
    <xdr:clientData/>
  </xdr:oneCellAnchor>
  <xdr:oneCellAnchor>
    <xdr:from>
      <xdr:col>9</xdr:col>
      <xdr:colOff>36285</xdr:colOff>
      <xdr:row>77</xdr:row>
      <xdr:rowOff>23282</xdr:rowOff>
    </xdr:from>
    <xdr:ext cx="4102845" cy="255481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492654-2764-490E-8F5E-1E87548D0A26}"/>
            </a:ext>
          </a:extLst>
        </xdr:cNvPr>
        <xdr:cNvSpPr txBox="1"/>
      </xdr:nvSpPr>
      <xdr:spPr>
        <a:xfrm>
          <a:off x="10221685" y="11554882"/>
          <a:ext cx="4102845" cy="25548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b="1"/>
            <a:t>Disemak oleh:</a:t>
          </a:r>
        </a:p>
        <a:p>
          <a:r>
            <a:rPr lang="en-GB" sz="1100" b="1" i="1"/>
            <a:t>Reviewed</a:t>
          </a:r>
          <a:r>
            <a:rPr lang="en-GB" sz="1100" b="1" i="1" baseline="0"/>
            <a:t> by</a:t>
          </a:r>
          <a:endParaRPr lang="en-GB" sz="1100" b="1" i="1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_____________________________________________________</a:t>
          </a:r>
        </a:p>
        <a:p>
          <a:r>
            <a:rPr lang="en-GB" sz="1100" b="1"/>
            <a:t>Tandatangan Penyelaras</a:t>
          </a:r>
          <a:r>
            <a:rPr lang="en-GB" sz="1100" b="1" baseline="0"/>
            <a:t> PPPS/ </a:t>
          </a:r>
          <a:r>
            <a:rPr lang="en-GB" sz="1100" b="1"/>
            <a:t> Penyelaras Pascasiswazah F/P/A/I</a:t>
          </a:r>
        </a:p>
        <a:p>
          <a:r>
            <a:rPr lang="en-GB" sz="1100" b="1" i="1"/>
            <a:t>Signed by CPS Coordinator/</a:t>
          </a:r>
          <a:r>
            <a:rPr lang="en-GB" sz="1100" b="1" i="1" baseline="0"/>
            <a:t> Postgrduate Coordinator at F/C/A/I</a:t>
          </a:r>
        </a:p>
        <a:p>
          <a:endParaRPr lang="en-GB" sz="1100" b="1" i="1"/>
        </a:p>
        <a:p>
          <a:r>
            <a:rPr lang="en-GB" sz="1100" b="1"/>
            <a:t>Nama Penyelaras PPPS/ Penyelaras</a:t>
          </a:r>
          <a:r>
            <a:rPr lang="en-GB" sz="1100" b="1" baseline="0"/>
            <a:t> </a:t>
          </a:r>
          <a:r>
            <a:rPr lang="en-GB" sz="1100" b="1"/>
            <a:t>F/P/A/I: </a:t>
          </a:r>
        </a:p>
        <a:p>
          <a:r>
            <a:rPr lang="en-GB" sz="1100" b="1"/>
            <a:t>CPS</a:t>
          </a:r>
          <a:r>
            <a:rPr lang="en-GB" sz="1100" b="1" baseline="0"/>
            <a:t> Coordinator/ F/C/A/I Coordinator's Name</a:t>
          </a:r>
          <a:endParaRPr lang="en-GB" sz="1100" b="1"/>
        </a:p>
        <a:p>
          <a:endParaRPr lang="en-GB" sz="1100" b="1"/>
        </a:p>
        <a:p>
          <a:r>
            <a:rPr lang="en-GB" sz="1100" b="1"/>
            <a:t>Tarikh :</a:t>
          </a:r>
        </a:p>
        <a:p>
          <a:r>
            <a:rPr lang="en-GB" sz="1100" b="1"/>
            <a:t>Date</a:t>
          </a:r>
        </a:p>
      </xdr:txBody>
    </xdr:sp>
    <xdr:clientData/>
  </xdr:oneCellAnchor>
  <xdr:twoCellAnchor editAs="oneCell">
    <xdr:from>
      <xdr:col>13</xdr:col>
      <xdr:colOff>94192</xdr:colOff>
      <xdr:row>5</xdr:row>
      <xdr:rowOff>31711</xdr:rowOff>
    </xdr:from>
    <xdr:to>
      <xdr:col>16</xdr:col>
      <xdr:colOff>1237193</xdr:colOff>
      <xdr:row>7</xdr:row>
      <xdr:rowOff>223577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AF4AE7E-E225-488A-B40B-4CD39CB0B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9092" y="1200111"/>
          <a:ext cx="4089401" cy="8903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805997</xdr:colOff>
      <xdr:row>1</xdr:row>
      <xdr:rowOff>476</xdr:rowOff>
    </xdr:from>
    <xdr:to>
      <xdr:col>14</xdr:col>
      <xdr:colOff>444353</xdr:colOff>
      <xdr:row>3</xdr:row>
      <xdr:rowOff>154213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C1F1E-4E13-4D59-B416-DEF58039C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9283" y="163762"/>
          <a:ext cx="3611641" cy="7887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551188</xdr:colOff>
      <xdr:row>1</xdr:row>
      <xdr:rowOff>239277</xdr:rowOff>
    </xdr:from>
    <xdr:to>
      <xdr:col>13</xdr:col>
      <xdr:colOff>814839</xdr:colOff>
      <xdr:row>1</xdr:row>
      <xdr:rowOff>1322572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66B816-9457-472A-8394-DAF1387AE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36588" y="404377"/>
          <a:ext cx="4962651" cy="10832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706896</xdr:colOff>
      <xdr:row>0</xdr:row>
      <xdr:rowOff>71438</xdr:rowOff>
    </xdr:from>
    <xdr:to>
      <xdr:col>14</xdr:col>
      <xdr:colOff>264583</xdr:colOff>
      <xdr:row>2</xdr:row>
      <xdr:rowOff>67168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E71604-62AD-4175-B035-0963F39C4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5979" y="71438"/>
          <a:ext cx="3865104" cy="1593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ME\TEACHING%20COURSES\Kursus%20TATA\TM10503%20Basic%20Calculus\Markah\Analisis%20dan%20Pelaporan%20CLO%20Kursu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MARK"/>
      <sheetName val="OBE"/>
      <sheetName val="OBE PRINTOUT"/>
      <sheetName val="References"/>
    </sheetNames>
    <sheetDataSet>
      <sheetData sheetId="0">
        <row r="49">
          <cell r="W49"/>
          <cell r="Y49"/>
        </row>
        <row r="50">
          <cell r="W50"/>
          <cell r="Y50"/>
        </row>
        <row r="51">
          <cell r="W51"/>
          <cell r="Y51"/>
        </row>
        <row r="52">
          <cell r="W52"/>
          <cell r="Y52"/>
        </row>
        <row r="53">
          <cell r="W53"/>
          <cell r="Y53"/>
        </row>
        <row r="54">
          <cell r="W54"/>
          <cell r="Y54"/>
        </row>
        <row r="55">
          <cell r="W55"/>
          <cell r="Y55"/>
        </row>
        <row r="56">
          <cell r="W56"/>
          <cell r="Y56"/>
        </row>
        <row r="57">
          <cell r="W57"/>
          <cell r="Y57"/>
        </row>
        <row r="58">
          <cell r="W58"/>
          <cell r="Y58"/>
        </row>
        <row r="59">
          <cell r="W59"/>
          <cell r="Y59"/>
        </row>
        <row r="60">
          <cell r="W60"/>
          <cell r="Y60"/>
        </row>
        <row r="61">
          <cell r="W61"/>
          <cell r="Y61"/>
        </row>
        <row r="62">
          <cell r="W62"/>
          <cell r="Y62"/>
        </row>
        <row r="63">
          <cell r="W63"/>
          <cell r="Y63"/>
        </row>
        <row r="64">
          <cell r="W64"/>
          <cell r="Y64"/>
        </row>
        <row r="65">
          <cell r="W65"/>
          <cell r="Y65"/>
        </row>
        <row r="66">
          <cell r="W66"/>
          <cell r="Y66"/>
        </row>
        <row r="67">
          <cell r="W67"/>
          <cell r="Y67"/>
        </row>
        <row r="68">
          <cell r="W68"/>
          <cell r="Y68"/>
        </row>
        <row r="69">
          <cell r="W69"/>
          <cell r="Y69"/>
        </row>
        <row r="70">
          <cell r="W70"/>
          <cell r="Y70"/>
        </row>
        <row r="71">
          <cell r="W71"/>
          <cell r="Y71"/>
        </row>
        <row r="72">
          <cell r="W72"/>
          <cell r="Y72"/>
        </row>
        <row r="73">
          <cell r="W73"/>
          <cell r="Y73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1BDD6-B85D-4CF0-85CA-7DE4A3FE1B57}">
  <sheetPr codeName="Sheet1">
    <tabColor theme="8"/>
  </sheetPr>
  <dimension ref="A1:AV82"/>
  <sheetViews>
    <sheetView tabSelected="1" zoomScale="40" zoomScaleNormal="40" workbookViewId="0">
      <selection activeCell="C8" sqref="C8"/>
    </sheetView>
  </sheetViews>
  <sheetFormatPr defaultRowHeight="14.5" x14ac:dyDescent="0.35"/>
  <cols>
    <col min="1" max="1" width="7.54296875" customWidth="1"/>
    <col min="2" max="2" width="40.26953125" customWidth="1"/>
    <col min="3" max="3" width="61.90625" customWidth="1"/>
    <col min="4" max="4" width="18.453125" customWidth="1"/>
    <col min="5" max="5" width="11.6328125" customWidth="1"/>
    <col min="6" max="6" width="12.6328125" customWidth="1"/>
    <col min="7" max="7" width="12.08984375" customWidth="1"/>
    <col min="8" max="9" width="9.08984375" customWidth="1"/>
    <col min="11" max="11" width="13" customWidth="1"/>
    <col min="12" max="12" width="12" customWidth="1"/>
    <col min="13" max="15" width="9.08984375" customWidth="1"/>
    <col min="17" max="17" width="16.08984375" customWidth="1"/>
    <col min="18" max="19" width="15" customWidth="1"/>
    <col min="20" max="20" width="12.453125" customWidth="1"/>
    <col min="21" max="22" width="9.08984375" customWidth="1"/>
    <col min="24" max="47" width="9.08984375" customWidth="1"/>
    <col min="48" max="48" width="16.7265625" customWidth="1"/>
  </cols>
  <sheetData>
    <row r="1" spans="1:48" ht="15" customHeight="1" x14ac:dyDescent="0.35">
      <c r="A1" s="220" t="s">
        <v>179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</row>
    <row r="2" spans="1:48" x14ac:dyDescent="0.35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</row>
    <row r="3" spans="1:48" x14ac:dyDescent="0.3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</row>
    <row r="4" spans="1:48" ht="41.25" customHeight="1" x14ac:dyDescent="0.35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</row>
    <row r="6" spans="1:48" s="2" customFormat="1" ht="20.149999999999999" customHeight="1" x14ac:dyDescent="0.35"/>
    <row r="7" spans="1:48" s="2" customFormat="1" ht="37.5" customHeight="1" x14ac:dyDescent="0.35">
      <c r="B7" s="203" t="s">
        <v>241</v>
      </c>
      <c r="C7" s="2" t="s">
        <v>210</v>
      </c>
    </row>
    <row r="8" spans="1:48" s="2" customFormat="1" ht="33.5" customHeight="1" x14ac:dyDescent="0.35">
      <c r="B8" s="145" t="s">
        <v>242</v>
      </c>
      <c r="C8" s="2" t="s">
        <v>209</v>
      </c>
    </row>
    <row r="9" spans="1:48" s="2" customFormat="1" ht="20.149999999999999" customHeight="1" x14ac:dyDescent="0.35">
      <c r="B9" s="2" t="s">
        <v>99</v>
      </c>
      <c r="C9" s="2" t="s">
        <v>105</v>
      </c>
    </row>
    <row r="10" spans="1:48" s="2" customFormat="1" ht="31.5" customHeight="1" x14ac:dyDescent="0.35">
      <c r="B10" s="145" t="s">
        <v>168</v>
      </c>
      <c r="C10" s="4" t="s">
        <v>150</v>
      </c>
    </row>
    <row r="11" spans="1:48" s="2" customFormat="1" ht="74" customHeight="1" x14ac:dyDescent="0.35">
      <c r="B11" s="145" t="s">
        <v>169</v>
      </c>
      <c r="C11" s="4" t="s">
        <v>214</v>
      </c>
    </row>
    <row r="12" spans="1:48" s="2" customFormat="1" ht="37" customHeight="1" x14ac:dyDescent="0.35">
      <c r="B12" s="145" t="s">
        <v>170</v>
      </c>
      <c r="C12" s="4"/>
    </row>
    <row r="13" spans="1:48" s="2" customFormat="1" ht="35.5" customHeight="1" x14ac:dyDescent="0.35">
      <c r="B13" s="145" t="s">
        <v>171</v>
      </c>
      <c r="C13" s="4">
        <v>22</v>
      </c>
    </row>
    <row r="14" spans="1:48" s="2" customFormat="1" ht="41" customHeight="1" x14ac:dyDescent="0.35">
      <c r="B14" s="145" t="s">
        <v>172</v>
      </c>
      <c r="C14" s="4" t="s">
        <v>151</v>
      </c>
    </row>
    <row r="15" spans="1:48" s="2" customFormat="1" ht="26.5" customHeight="1" x14ac:dyDescent="0.35">
      <c r="B15" s="145" t="s">
        <v>173</v>
      </c>
      <c r="C15" s="4"/>
    </row>
    <row r="17" spans="1:48" ht="15.5" customHeight="1" x14ac:dyDescent="0.35">
      <c r="A17" s="221" t="s">
        <v>174</v>
      </c>
      <c r="B17" s="221" t="s">
        <v>175</v>
      </c>
      <c r="C17" s="221" t="s">
        <v>176</v>
      </c>
      <c r="D17" s="231" t="s">
        <v>177</v>
      </c>
      <c r="E17" s="225" t="s">
        <v>2</v>
      </c>
      <c r="F17" s="226"/>
      <c r="G17" s="226"/>
      <c r="H17" s="226"/>
      <c r="I17" s="226"/>
      <c r="J17" s="227"/>
      <c r="K17" s="225" t="s">
        <v>3</v>
      </c>
      <c r="L17" s="226"/>
      <c r="M17" s="226"/>
      <c r="N17" s="226"/>
      <c r="O17" s="226"/>
      <c r="P17" s="227"/>
      <c r="Q17" s="225" t="s">
        <v>4</v>
      </c>
      <c r="R17" s="226"/>
      <c r="S17" s="226"/>
      <c r="T17" s="226"/>
      <c r="U17" s="226"/>
      <c r="V17" s="226"/>
      <c r="W17" s="227"/>
      <c r="X17" s="225" t="s">
        <v>5</v>
      </c>
      <c r="Y17" s="226"/>
      <c r="Z17" s="226"/>
      <c r="AA17" s="226"/>
      <c r="AB17" s="226"/>
      <c r="AC17" s="227"/>
      <c r="AD17" s="225" t="s">
        <v>6</v>
      </c>
      <c r="AE17" s="226"/>
      <c r="AF17" s="226"/>
      <c r="AG17" s="226"/>
      <c r="AH17" s="226"/>
      <c r="AI17" s="227"/>
      <c r="AJ17" s="225" t="s">
        <v>7</v>
      </c>
      <c r="AK17" s="226"/>
      <c r="AL17" s="226"/>
      <c r="AM17" s="226"/>
      <c r="AN17" s="226"/>
      <c r="AO17" s="227"/>
      <c r="AP17" s="225" t="s">
        <v>8</v>
      </c>
      <c r="AQ17" s="226"/>
      <c r="AR17" s="226"/>
      <c r="AS17" s="226"/>
      <c r="AT17" s="226"/>
      <c r="AU17" s="227"/>
      <c r="AV17" s="223" t="s">
        <v>196</v>
      </c>
    </row>
    <row r="18" spans="1:48" ht="85.5" customHeight="1" x14ac:dyDescent="0.35">
      <c r="A18" s="222"/>
      <c r="B18" s="222"/>
      <c r="C18" s="222"/>
      <c r="D18" s="232"/>
      <c r="E18" s="228"/>
      <c r="F18" s="229"/>
      <c r="G18" s="229"/>
      <c r="H18" s="229"/>
      <c r="I18" s="229"/>
      <c r="J18" s="230"/>
      <c r="K18" s="228"/>
      <c r="L18" s="229"/>
      <c r="M18" s="229"/>
      <c r="N18" s="229"/>
      <c r="O18" s="229"/>
      <c r="P18" s="230"/>
      <c r="Q18" s="228"/>
      <c r="R18" s="229"/>
      <c r="S18" s="229"/>
      <c r="T18" s="229"/>
      <c r="U18" s="229"/>
      <c r="V18" s="229"/>
      <c r="W18" s="230"/>
      <c r="X18" s="228"/>
      <c r="Y18" s="229"/>
      <c r="Z18" s="229"/>
      <c r="AA18" s="229"/>
      <c r="AB18" s="229"/>
      <c r="AC18" s="230"/>
      <c r="AD18" s="228"/>
      <c r="AE18" s="229"/>
      <c r="AF18" s="229"/>
      <c r="AG18" s="229"/>
      <c r="AH18" s="229"/>
      <c r="AI18" s="230"/>
      <c r="AJ18" s="228"/>
      <c r="AK18" s="229"/>
      <c r="AL18" s="229"/>
      <c r="AM18" s="229"/>
      <c r="AN18" s="229"/>
      <c r="AO18" s="230"/>
      <c r="AP18" s="228"/>
      <c r="AQ18" s="229"/>
      <c r="AR18" s="229"/>
      <c r="AS18" s="229"/>
      <c r="AT18" s="229"/>
      <c r="AU18" s="230"/>
      <c r="AV18" s="224"/>
    </row>
    <row r="19" spans="1:48" ht="52.5" customHeight="1" x14ac:dyDescent="0.35">
      <c r="A19" s="222"/>
      <c r="B19" s="222"/>
      <c r="C19" s="222"/>
      <c r="D19" s="218" t="s">
        <v>243</v>
      </c>
      <c r="E19" s="214">
        <v>1</v>
      </c>
      <c r="F19" s="214">
        <v>2</v>
      </c>
      <c r="G19" s="214"/>
      <c r="H19" s="214"/>
      <c r="I19" s="214"/>
      <c r="J19" s="216" t="s">
        <v>195</v>
      </c>
      <c r="K19" s="214">
        <v>4</v>
      </c>
      <c r="L19" s="214">
        <v>5</v>
      </c>
      <c r="M19" s="214"/>
      <c r="N19" s="214"/>
      <c r="O19" s="214"/>
      <c r="P19" s="216" t="s">
        <v>195</v>
      </c>
      <c r="Q19" s="214"/>
      <c r="R19" s="214"/>
      <c r="S19" s="214"/>
      <c r="T19" s="214"/>
      <c r="U19" s="214"/>
      <c r="V19" s="214"/>
      <c r="W19" s="216" t="s">
        <v>195</v>
      </c>
      <c r="X19" s="214">
        <v>7</v>
      </c>
      <c r="Y19" s="214"/>
      <c r="Z19" s="214"/>
      <c r="AA19" s="214"/>
      <c r="AB19" s="214"/>
      <c r="AC19" s="216" t="s">
        <v>195</v>
      </c>
      <c r="AD19" s="212">
        <v>6</v>
      </c>
      <c r="AE19" s="212"/>
      <c r="AF19" s="212"/>
      <c r="AG19" s="212"/>
      <c r="AH19" s="212"/>
      <c r="AI19" s="216" t="s">
        <v>195</v>
      </c>
      <c r="AJ19" s="212">
        <v>3</v>
      </c>
      <c r="AK19" s="212"/>
      <c r="AL19" s="212"/>
      <c r="AM19" s="212"/>
      <c r="AN19" s="212"/>
      <c r="AO19" s="216" t="s">
        <v>195</v>
      </c>
      <c r="AP19" s="214"/>
      <c r="AQ19" s="214"/>
      <c r="AR19" s="214"/>
      <c r="AS19" s="214"/>
      <c r="AT19" s="214"/>
      <c r="AU19" s="216" t="s">
        <v>195</v>
      </c>
      <c r="AV19" s="224"/>
    </row>
    <row r="20" spans="1:48" ht="75" customHeight="1" thickBot="1" x14ac:dyDescent="0.4">
      <c r="A20" s="222"/>
      <c r="B20" s="222"/>
      <c r="C20" s="222"/>
      <c r="D20" s="219"/>
      <c r="E20" s="215"/>
      <c r="F20" s="215"/>
      <c r="G20" s="215"/>
      <c r="H20" s="215"/>
      <c r="I20" s="215"/>
      <c r="J20" s="217"/>
      <c r="K20" s="215"/>
      <c r="L20" s="215"/>
      <c r="M20" s="215"/>
      <c r="N20" s="215"/>
      <c r="O20" s="215"/>
      <c r="P20" s="217"/>
      <c r="Q20" s="215"/>
      <c r="R20" s="215"/>
      <c r="S20" s="215"/>
      <c r="T20" s="215"/>
      <c r="U20" s="215"/>
      <c r="V20" s="215"/>
      <c r="W20" s="217"/>
      <c r="X20" s="215"/>
      <c r="Y20" s="215"/>
      <c r="Z20" s="215"/>
      <c r="AA20" s="215"/>
      <c r="AB20" s="215"/>
      <c r="AC20" s="217"/>
      <c r="AD20" s="213"/>
      <c r="AE20" s="213"/>
      <c r="AF20" s="213"/>
      <c r="AG20" s="213"/>
      <c r="AH20" s="213"/>
      <c r="AI20" s="217"/>
      <c r="AJ20" s="213"/>
      <c r="AK20" s="213"/>
      <c r="AL20" s="213"/>
      <c r="AM20" s="213"/>
      <c r="AN20" s="213"/>
      <c r="AO20" s="217"/>
      <c r="AP20" s="215"/>
      <c r="AQ20" s="215"/>
      <c r="AR20" s="215"/>
      <c r="AS20" s="215"/>
      <c r="AT20" s="215"/>
      <c r="AU20" s="217"/>
      <c r="AV20" s="224"/>
    </row>
    <row r="21" spans="1:48" ht="74" customHeight="1" thickBot="1" x14ac:dyDescent="0.4">
      <c r="A21" s="222"/>
      <c r="B21" s="222"/>
      <c r="C21" s="222"/>
      <c r="D21" s="204" t="s">
        <v>178</v>
      </c>
      <c r="E21" s="179">
        <v>10</v>
      </c>
      <c r="F21" s="179">
        <v>10</v>
      </c>
      <c r="G21" s="179">
        <v>0</v>
      </c>
      <c r="H21" s="179">
        <v>0</v>
      </c>
      <c r="I21" s="179">
        <v>0</v>
      </c>
      <c r="J21" s="179">
        <f>SUM(E21:I21)</f>
        <v>20</v>
      </c>
      <c r="K21" s="179">
        <v>10</v>
      </c>
      <c r="L21" s="179">
        <v>10</v>
      </c>
      <c r="M21" s="179">
        <v>0</v>
      </c>
      <c r="N21" s="179">
        <v>0</v>
      </c>
      <c r="O21" s="179">
        <v>0</v>
      </c>
      <c r="P21" s="179">
        <f>SUM(K21:O21)</f>
        <v>20</v>
      </c>
      <c r="Q21" s="179">
        <v>0</v>
      </c>
      <c r="R21" s="179">
        <v>0</v>
      </c>
      <c r="S21" s="179">
        <v>0</v>
      </c>
      <c r="T21" s="179">
        <v>0</v>
      </c>
      <c r="U21" s="179">
        <v>0</v>
      </c>
      <c r="V21" s="179">
        <v>0</v>
      </c>
      <c r="W21" s="179">
        <f>SUM(Q21:V21)</f>
        <v>0</v>
      </c>
      <c r="X21" s="179">
        <v>20</v>
      </c>
      <c r="Y21" s="179">
        <v>0</v>
      </c>
      <c r="Z21" s="179">
        <v>0</v>
      </c>
      <c r="AA21" s="179">
        <v>0</v>
      </c>
      <c r="AB21" s="179">
        <v>0</v>
      </c>
      <c r="AC21" s="179">
        <f>SUM(X21:AB21)</f>
        <v>20</v>
      </c>
      <c r="AD21" s="179">
        <v>20</v>
      </c>
      <c r="AE21" s="179">
        <v>0</v>
      </c>
      <c r="AF21" s="179">
        <v>0</v>
      </c>
      <c r="AG21" s="179">
        <v>0</v>
      </c>
      <c r="AH21" s="179">
        <v>0</v>
      </c>
      <c r="AI21" s="179">
        <f>SUM(AD21:AH21)</f>
        <v>20</v>
      </c>
      <c r="AJ21" s="179">
        <v>20</v>
      </c>
      <c r="AK21" s="179">
        <v>0</v>
      </c>
      <c r="AL21" s="179">
        <v>0</v>
      </c>
      <c r="AM21" s="179">
        <v>0</v>
      </c>
      <c r="AN21" s="179">
        <v>0</v>
      </c>
      <c r="AO21" s="179">
        <f>SUM(AJ21:AN21)</f>
        <v>20</v>
      </c>
      <c r="AP21" s="179">
        <v>0</v>
      </c>
      <c r="AQ21" s="179">
        <v>0</v>
      </c>
      <c r="AR21" s="179">
        <v>0</v>
      </c>
      <c r="AS21" s="179">
        <v>0</v>
      </c>
      <c r="AT21" s="179">
        <v>0</v>
      </c>
      <c r="AU21" s="180">
        <f>SUM(AP21:AT21)</f>
        <v>0</v>
      </c>
      <c r="AV21" s="181">
        <f>SUM(J21,P21,W21,AC21,AI21,AO21,AU21)</f>
        <v>100</v>
      </c>
    </row>
    <row r="22" spans="1:48" s="3" customFormat="1" ht="24.9" customHeight="1" x14ac:dyDescent="0.35">
      <c r="A22" s="111">
        <v>1</v>
      </c>
      <c r="B22" s="171" t="s">
        <v>106</v>
      </c>
      <c r="C22" s="161" t="s">
        <v>128</v>
      </c>
      <c r="D22" s="109"/>
      <c r="E22" s="125">
        <v>7</v>
      </c>
      <c r="F22" s="126">
        <v>7</v>
      </c>
      <c r="G22" s="110"/>
      <c r="H22" s="110"/>
      <c r="I22" s="110"/>
      <c r="J22" s="184">
        <f>SUM(E22:G22)</f>
        <v>14</v>
      </c>
      <c r="K22" s="125">
        <v>7</v>
      </c>
      <c r="L22" s="127">
        <v>7</v>
      </c>
      <c r="M22" s="110"/>
      <c r="N22" s="110"/>
      <c r="O22" s="110"/>
      <c r="P22" s="184">
        <f>SUM(K22:M22)</f>
        <v>14</v>
      </c>
      <c r="Q22" s="128"/>
      <c r="R22" s="128"/>
      <c r="S22" s="127"/>
      <c r="T22" s="126"/>
      <c r="U22" s="110"/>
      <c r="V22" s="110"/>
      <c r="W22" s="184">
        <f>SUM(Q22:V22)</f>
        <v>0</v>
      </c>
      <c r="X22" s="110">
        <v>14</v>
      </c>
      <c r="Y22" s="110"/>
      <c r="Z22" s="110"/>
      <c r="AA22" s="110"/>
      <c r="AB22" s="110"/>
      <c r="AC22" s="184">
        <f>SUM(X22:AB22)</f>
        <v>14</v>
      </c>
      <c r="AD22" s="110">
        <v>15</v>
      </c>
      <c r="AE22" s="110"/>
      <c r="AF22" s="110"/>
      <c r="AG22" s="110"/>
      <c r="AH22" s="110"/>
      <c r="AI22" s="184">
        <f t="shared" ref="AI22:AI43" si="0">SUM(AD22:AH22)</f>
        <v>15</v>
      </c>
      <c r="AJ22" s="143">
        <v>15</v>
      </c>
      <c r="AK22" s="143"/>
      <c r="AL22" s="143"/>
      <c r="AM22" s="143"/>
      <c r="AN22" s="143"/>
      <c r="AO22" s="110">
        <f t="shared" ref="AO22:AO43" si="1">SUM(AJ22:AN22)</f>
        <v>15</v>
      </c>
      <c r="AP22" s="110"/>
      <c r="AQ22" s="110"/>
      <c r="AR22" s="110"/>
      <c r="AS22" s="110"/>
      <c r="AT22" s="110"/>
      <c r="AU22" s="184">
        <f t="shared" ref="AU22:AU43" si="2">SUM(AP22:AT22)</f>
        <v>0</v>
      </c>
      <c r="AV22" s="182">
        <f>SUM(J22,P22,W22,AC22,AI22,AO22,AU22)</f>
        <v>72</v>
      </c>
    </row>
    <row r="23" spans="1:48" s="3" customFormat="1" ht="24.9" customHeight="1" x14ac:dyDescent="0.35">
      <c r="A23" s="111">
        <v>2</v>
      </c>
      <c r="B23" s="171" t="s">
        <v>126</v>
      </c>
      <c r="C23" s="161" t="s">
        <v>130</v>
      </c>
      <c r="D23" s="109"/>
      <c r="E23" s="125">
        <v>7</v>
      </c>
      <c r="F23" s="126">
        <v>7</v>
      </c>
      <c r="G23" s="110"/>
      <c r="H23" s="110"/>
      <c r="I23" s="110"/>
      <c r="J23" s="184">
        <f t="shared" ref="J23:J43" si="3">SUM(E23:G23)</f>
        <v>14</v>
      </c>
      <c r="K23" s="125">
        <v>7</v>
      </c>
      <c r="L23" s="127">
        <v>7</v>
      </c>
      <c r="M23" s="110"/>
      <c r="N23" s="110"/>
      <c r="O23" s="110"/>
      <c r="P23" s="184">
        <f t="shared" ref="P23:P43" si="4">SUM(K23:M23)</f>
        <v>14</v>
      </c>
      <c r="Q23" s="128"/>
      <c r="R23" s="128"/>
      <c r="S23" s="127"/>
      <c r="T23" s="126"/>
      <c r="U23" s="110"/>
      <c r="V23" s="110"/>
      <c r="W23" s="184">
        <f t="shared" ref="W23:W43" si="5">SUM(Q23:V23)</f>
        <v>0</v>
      </c>
      <c r="X23" s="110">
        <v>14</v>
      </c>
      <c r="Y23" s="110"/>
      <c r="Z23" s="110"/>
      <c r="AA23" s="110"/>
      <c r="AB23" s="110"/>
      <c r="AC23" s="184">
        <f t="shared" ref="AC23:AC43" si="6">SUM(X23:AB23)</f>
        <v>14</v>
      </c>
      <c r="AD23" s="110">
        <v>15</v>
      </c>
      <c r="AE23" s="110"/>
      <c r="AF23" s="110"/>
      <c r="AG23" s="110"/>
      <c r="AH23" s="110"/>
      <c r="AI23" s="184">
        <f t="shared" si="0"/>
        <v>15</v>
      </c>
      <c r="AJ23" s="143">
        <v>15</v>
      </c>
      <c r="AK23" s="143"/>
      <c r="AL23" s="143"/>
      <c r="AM23" s="143"/>
      <c r="AN23" s="143"/>
      <c r="AO23" s="110">
        <f t="shared" si="1"/>
        <v>15</v>
      </c>
      <c r="AP23" s="110"/>
      <c r="AQ23" s="110"/>
      <c r="AR23" s="110"/>
      <c r="AS23" s="110"/>
      <c r="AT23" s="110"/>
      <c r="AU23" s="184">
        <f t="shared" si="2"/>
        <v>0</v>
      </c>
      <c r="AV23" s="182">
        <f t="shared" ref="AV23:AV43" si="7">SUM(J23,P23,W23,AC23,AI23,AO23,AU23)</f>
        <v>72</v>
      </c>
    </row>
    <row r="24" spans="1:48" s="3" customFormat="1" ht="24.9" customHeight="1" x14ac:dyDescent="0.35">
      <c r="A24" s="111">
        <v>3</v>
      </c>
      <c r="B24" s="171" t="s">
        <v>127</v>
      </c>
      <c r="C24" s="161" t="s">
        <v>131</v>
      </c>
      <c r="D24" s="109"/>
      <c r="E24" s="125">
        <v>7</v>
      </c>
      <c r="F24" s="126">
        <v>7</v>
      </c>
      <c r="G24" s="110"/>
      <c r="H24" s="110"/>
      <c r="I24" s="110"/>
      <c r="J24" s="184">
        <f t="shared" si="3"/>
        <v>14</v>
      </c>
      <c r="K24" s="125">
        <v>7</v>
      </c>
      <c r="L24" s="127">
        <v>7</v>
      </c>
      <c r="M24" s="110"/>
      <c r="N24" s="110"/>
      <c r="O24" s="110"/>
      <c r="P24" s="184">
        <f t="shared" si="4"/>
        <v>14</v>
      </c>
      <c r="Q24" s="128"/>
      <c r="R24" s="128"/>
      <c r="S24" s="127"/>
      <c r="T24" s="126"/>
      <c r="U24" s="110"/>
      <c r="V24" s="110"/>
      <c r="W24" s="184">
        <f t="shared" si="5"/>
        <v>0</v>
      </c>
      <c r="X24" s="110">
        <v>14</v>
      </c>
      <c r="Y24" s="110"/>
      <c r="Z24" s="110"/>
      <c r="AA24" s="110"/>
      <c r="AB24" s="110"/>
      <c r="AC24" s="184">
        <f t="shared" si="6"/>
        <v>14</v>
      </c>
      <c r="AD24" s="110">
        <v>15</v>
      </c>
      <c r="AE24" s="110"/>
      <c r="AF24" s="110"/>
      <c r="AG24" s="110"/>
      <c r="AH24" s="110"/>
      <c r="AI24" s="184">
        <f t="shared" si="0"/>
        <v>15</v>
      </c>
      <c r="AJ24" s="143">
        <v>15</v>
      </c>
      <c r="AK24" s="143"/>
      <c r="AL24" s="143"/>
      <c r="AM24" s="143"/>
      <c r="AN24" s="143"/>
      <c r="AO24" s="110">
        <f t="shared" si="1"/>
        <v>15</v>
      </c>
      <c r="AP24" s="110"/>
      <c r="AQ24" s="110"/>
      <c r="AR24" s="110"/>
      <c r="AS24" s="110"/>
      <c r="AT24" s="110"/>
      <c r="AU24" s="184">
        <f t="shared" si="2"/>
        <v>0</v>
      </c>
      <c r="AV24" s="182">
        <f t="shared" si="7"/>
        <v>72</v>
      </c>
    </row>
    <row r="25" spans="1:48" s="3" customFormat="1" ht="24.9" customHeight="1" x14ac:dyDescent="0.35">
      <c r="A25" s="111">
        <v>4</v>
      </c>
      <c r="B25" s="171" t="s">
        <v>107</v>
      </c>
      <c r="C25" s="161" t="s">
        <v>132</v>
      </c>
      <c r="D25" s="109"/>
      <c r="E25" s="125">
        <v>7</v>
      </c>
      <c r="F25" s="126">
        <v>7</v>
      </c>
      <c r="G25" s="110"/>
      <c r="H25" s="110"/>
      <c r="I25" s="110"/>
      <c r="J25" s="184">
        <f t="shared" si="3"/>
        <v>14</v>
      </c>
      <c r="K25" s="125">
        <v>7</v>
      </c>
      <c r="L25" s="127">
        <v>7</v>
      </c>
      <c r="M25" s="110"/>
      <c r="N25" s="110"/>
      <c r="O25" s="110"/>
      <c r="P25" s="184">
        <f t="shared" si="4"/>
        <v>14</v>
      </c>
      <c r="Q25" s="128"/>
      <c r="R25" s="128"/>
      <c r="S25" s="127"/>
      <c r="T25" s="126"/>
      <c r="U25" s="110"/>
      <c r="V25" s="110"/>
      <c r="W25" s="184">
        <f t="shared" si="5"/>
        <v>0</v>
      </c>
      <c r="X25" s="110">
        <v>14</v>
      </c>
      <c r="Y25" s="110"/>
      <c r="Z25" s="110"/>
      <c r="AA25" s="110"/>
      <c r="AB25" s="110"/>
      <c r="AC25" s="184">
        <f t="shared" si="6"/>
        <v>14</v>
      </c>
      <c r="AD25" s="110">
        <v>5</v>
      </c>
      <c r="AE25" s="110"/>
      <c r="AF25" s="110"/>
      <c r="AG25" s="110"/>
      <c r="AH25" s="110"/>
      <c r="AI25" s="184">
        <f t="shared" si="0"/>
        <v>5</v>
      </c>
      <c r="AJ25" s="143">
        <v>15</v>
      </c>
      <c r="AK25" s="143"/>
      <c r="AL25" s="143"/>
      <c r="AM25" s="143"/>
      <c r="AN25" s="143"/>
      <c r="AO25" s="110">
        <f t="shared" si="1"/>
        <v>15</v>
      </c>
      <c r="AP25" s="110"/>
      <c r="AQ25" s="110"/>
      <c r="AR25" s="110"/>
      <c r="AS25" s="110"/>
      <c r="AT25" s="110"/>
      <c r="AU25" s="184">
        <f t="shared" si="2"/>
        <v>0</v>
      </c>
      <c r="AV25" s="182">
        <f t="shared" si="7"/>
        <v>62</v>
      </c>
    </row>
    <row r="26" spans="1:48" s="3" customFormat="1" ht="24.9" customHeight="1" x14ac:dyDescent="0.35">
      <c r="A26" s="111">
        <v>5</v>
      </c>
      <c r="B26" s="171" t="s">
        <v>108</v>
      </c>
      <c r="C26" s="161" t="s">
        <v>133</v>
      </c>
      <c r="D26" s="109"/>
      <c r="E26" s="125">
        <v>7</v>
      </c>
      <c r="F26" s="126">
        <v>7</v>
      </c>
      <c r="G26" s="110"/>
      <c r="H26" s="110"/>
      <c r="I26" s="110"/>
      <c r="J26" s="184">
        <f t="shared" si="3"/>
        <v>14</v>
      </c>
      <c r="K26" s="125">
        <v>7</v>
      </c>
      <c r="L26" s="127">
        <v>7</v>
      </c>
      <c r="M26" s="110"/>
      <c r="N26" s="110"/>
      <c r="O26" s="110"/>
      <c r="P26" s="184">
        <f t="shared" si="4"/>
        <v>14</v>
      </c>
      <c r="Q26" s="128"/>
      <c r="R26" s="128"/>
      <c r="S26" s="127"/>
      <c r="T26" s="126"/>
      <c r="U26" s="110"/>
      <c r="V26" s="110"/>
      <c r="W26" s="184">
        <f t="shared" si="5"/>
        <v>0</v>
      </c>
      <c r="X26" s="110">
        <v>14</v>
      </c>
      <c r="Y26" s="110"/>
      <c r="Z26" s="110"/>
      <c r="AA26" s="110"/>
      <c r="AB26" s="110"/>
      <c r="AC26" s="184">
        <f t="shared" si="6"/>
        <v>14</v>
      </c>
      <c r="AD26" s="110">
        <v>15</v>
      </c>
      <c r="AE26" s="110"/>
      <c r="AF26" s="110"/>
      <c r="AG26" s="110"/>
      <c r="AH26" s="110"/>
      <c r="AI26" s="184">
        <f t="shared" si="0"/>
        <v>15</v>
      </c>
      <c r="AJ26" s="143">
        <v>15</v>
      </c>
      <c r="AK26" s="143"/>
      <c r="AL26" s="143"/>
      <c r="AM26" s="143"/>
      <c r="AN26" s="143"/>
      <c r="AO26" s="110">
        <f t="shared" si="1"/>
        <v>15</v>
      </c>
      <c r="AP26" s="110"/>
      <c r="AQ26" s="110"/>
      <c r="AR26" s="110"/>
      <c r="AS26" s="110"/>
      <c r="AT26" s="110"/>
      <c r="AU26" s="184">
        <f t="shared" si="2"/>
        <v>0</v>
      </c>
      <c r="AV26" s="182">
        <f t="shared" si="7"/>
        <v>72</v>
      </c>
    </row>
    <row r="27" spans="1:48" s="3" customFormat="1" ht="24.9" customHeight="1" x14ac:dyDescent="0.35">
      <c r="A27" s="111">
        <v>6</v>
      </c>
      <c r="B27" s="171" t="s">
        <v>109</v>
      </c>
      <c r="C27" s="161" t="s">
        <v>134</v>
      </c>
      <c r="D27" s="109"/>
      <c r="E27" s="125">
        <v>7</v>
      </c>
      <c r="F27" s="126">
        <v>7</v>
      </c>
      <c r="G27" s="110"/>
      <c r="H27" s="110"/>
      <c r="I27" s="110"/>
      <c r="J27" s="184">
        <f t="shared" si="3"/>
        <v>14</v>
      </c>
      <c r="K27" s="125">
        <v>7</v>
      </c>
      <c r="L27" s="127">
        <v>7</v>
      </c>
      <c r="M27" s="110"/>
      <c r="N27" s="110"/>
      <c r="O27" s="110"/>
      <c r="P27" s="184">
        <f t="shared" si="4"/>
        <v>14</v>
      </c>
      <c r="Q27" s="128"/>
      <c r="R27" s="128"/>
      <c r="S27" s="127"/>
      <c r="T27" s="126"/>
      <c r="U27" s="110"/>
      <c r="V27" s="110"/>
      <c r="W27" s="184">
        <f t="shared" si="5"/>
        <v>0</v>
      </c>
      <c r="X27" s="110">
        <v>14</v>
      </c>
      <c r="Y27" s="110"/>
      <c r="Z27" s="110"/>
      <c r="AA27" s="110"/>
      <c r="AB27" s="110"/>
      <c r="AC27" s="184">
        <f t="shared" si="6"/>
        <v>14</v>
      </c>
      <c r="AD27" s="110">
        <v>15</v>
      </c>
      <c r="AE27" s="110"/>
      <c r="AF27" s="110"/>
      <c r="AG27" s="110"/>
      <c r="AH27" s="110"/>
      <c r="AI27" s="184">
        <f t="shared" si="0"/>
        <v>15</v>
      </c>
      <c r="AJ27" s="143">
        <v>15</v>
      </c>
      <c r="AK27" s="143"/>
      <c r="AL27" s="143"/>
      <c r="AM27" s="143"/>
      <c r="AN27" s="143"/>
      <c r="AO27" s="110">
        <f t="shared" si="1"/>
        <v>15</v>
      </c>
      <c r="AP27" s="110"/>
      <c r="AQ27" s="110"/>
      <c r="AR27" s="110"/>
      <c r="AS27" s="110"/>
      <c r="AT27" s="110"/>
      <c r="AU27" s="184">
        <f t="shared" si="2"/>
        <v>0</v>
      </c>
      <c r="AV27" s="182">
        <f t="shared" si="7"/>
        <v>72</v>
      </c>
    </row>
    <row r="28" spans="1:48" s="3" customFormat="1" ht="24.9" customHeight="1" x14ac:dyDescent="0.35">
      <c r="A28" s="111">
        <v>7</v>
      </c>
      <c r="B28" s="171" t="s">
        <v>110</v>
      </c>
      <c r="C28" s="161" t="s">
        <v>135</v>
      </c>
      <c r="D28" s="109"/>
      <c r="E28" s="125">
        <v>7</v>
      </c>
      <c r="F28" s="126">
        <v>7</v>
      </c>
      <c r="G28" s="110"/>
      <c r="H28" s="110"/>
      <c r="I28" s="110"/>
      <c r="J28" s="184">
        <f t="shared" si="3"/>
        <v>14</v>
      </c>
      <c r="K28" s="125">
        <v>7</v>
      </c>
      <c r="L28" s="127">
        <v>7</v>
      </c>
      <c r="M28" s="110"/>
      <c r="N28" s="110"/>
      <c r="O28" s="110"/>
      <c r="P28" s="184">
        <f t="shared" si="4"/>
        <v>14</v>
      </c>
      <c r="Q28" s="128"/>
      <c r="R28" s="128"/>
      <c r="S28" s="127"/>
      <c r="T28" s="126"/>
      <c r="U28" s="110"/>
      <c r="V28" s="110"/>
      <c r="W28" s="184">
        <f t="shared" si="5"/>
        <v>0</v>
      </c>
      <c r="X28" s="110">
        <v>14</v>
      </c>
      <c r="Y28" s="110"/>
      <c r="Z28" s="110"/>
      <c r="AA28" s="110"/>
      <c r="AB28" s="110"/>
      <c r="AC28" s="184">
        <f t="shared" si="6"/>
        <v>14</v>
      </c>
      <c r="AD28" s="110">
        <v>15</v>
      </c>
      <c r="AE28" s="110"/>
      <c r="AF28" s="110"/>
      <c r="AG28" s="110"/>
      <c r="AH28" s="110"/>
      <c r="AI28" s="184">
        <f t="shared" si="0"/>
        <v>15</v>
      </c>
      <c r="AJ28" s="143">
        <v>15</v>
      </c>
      <c r="AK28" s="143"/>
      <c r="AL28" s="143"/>
      <c r="AM28" s="143"/>
      <c r="AN28" s="143"/>
      <c r="AO28" s="110">
        <f t="shared" si="1"/>
        <v>15</v>
      </c>
      <c r="AP28" s="110"/>
      <c r="AQ28" s="110"/>
      <c r="AR28" s="110"/>
      <c r="AS28" s="110"/>
      <c r="AT28" s="110"/>
      <c r="AU28" s="184">
        <f t="shared" si="2"/>
        <v>0</v>
      </c>
      <c r="AV28" s="182">
        <f t="shared" si="7"/>
        <v>72</v>
      </c>
    </row>
    <row r="29" spans="1:48" s="3" customFormat="1" ht="24.9" customHeight="1" x14ac:dyDescent="0.35">
      <c r="A29" s="111">
        <v>8</v>
      </c>
      <c r="B29" s="171" t="s">
        <v>111</v>
      </c>
      <c r="C29" s="161" t="s">
        <v>136</v>
      </c>
      <c r="D29" s="109"/>
      <c r="E29" s="125">
        <v>7</v>
      </c>
      <c r="F29" s="126">
        <v>7</v>
      </c>
      <c r="G29" s="110"/>
      <c r="H29" s="110"/>
      <c r="I29" s="110"/>
      <c r="J29" s="184">
        <f t="shared" si="3"/>
        <v>14</v>
      </c>
      <c r="K29" s="125">
        <v>7</v>
      </c>
      <c r="L29" s="127">
        <v>7</v>
      </c>
      <c r="M29" s="110"/>
      <c r="N29" s="110"/>
      <c r="O29" s="110"/>
      <c r="P29" s="184">
        <f t="shared" si="4"/>
        <v>14</v>
      </c>
      <c r="Q29" s="128"/>
      <c r="R29" s="128"/>
      <c r="S29" s="127"/>
      <c r="T29" s="126"/>
      <c r="U29" s="110"/>
      <c r="V29" s="110"/>
      <c r="W29" s="184">
        <f t="shared" si="5"/>
        <v>0</v>
      </c>
      <c r="X29" s="110">
        <v>14</v>
      </c>
      <c r="Y29" s="110"/>
      <c r="Z29" s="110"/>
      <c r="AA29" s="110"/>
      <c r="AB29" s="110"/>
      <c r="AC29" s="184">
        <f t="shared" si="6"/>
        <v>14</v>
      </c>
      <c r="AD29" s="110">
        <v>15</v>
      </c>
      <c r="AE29" s="110"/>
      <c r="AF29" s="110"/>
      <c r="AG29" s="110"/>
      <c r="AH29" s="110"/>
      <c r="AI29" s="184">
        <f t="shared" si="0"/>
        <v>15</v>
      </c>
      <c r="AJ29" s="143">
        <v>15</v>
      </c>
      <c r="AK29" s="143"/>
      <c r="AL29" s="143"/>
      <c r="AM29" s="143"/>
      <c r="AN29" s="143"/>
      <c r="AO29" s="110">
        <f t="shared" si="1"/>
        <v>15</v>
      </c>
      <c r="AP29" s="110"/>
      <c r="AQ29" s="110"/>
      <c r="AR29" s="110"/>
      <c r="AS29" s="110"/>
      <c r="AT29" s="110"/>
      <c r="AU29" s="184">
        <f t="shared" si="2"/>
        <v>0</v>
      </c>
      <c r="AV29" s="182">
        <f t="shared" si="7"/>
        <v>72</v>
      </c>
    </row>
    <row r="30" spans="1:48" s="3" customFormat="1" ht="24.9" customHeight="1" x14ac:dyDescent="0.35">
      <c r="A30" s="111">
        <v>9</v>
      </c>
      <c r="B30" s="171" t="s">
        <v>112</v>
      </c>
      <c r="C30" s="161" t="s">
        <v>137</v>
      </c>
      <c r="D30" s="109"/>
      <c r="E30" s="125">
        <v>7</v>
      </c>
      <c r="F30" s="126">
        <v>7</v>
      </c>
      <c r="G30" s="110"/>
      <c r="H30" s="110"/>
      <c r="I30" s="110"/>
      <c r="J30" s="184">
        <f t="shared" si="3"/>
        <v>14</v>
      </c>
      <c r="K30" s="125">
        <v>7</v>
      </c>
      <c r="L30" s="127">
        <v>7</v>
      </c>
      <c r="M30" s="110"/>
      <c r="N30" s="110"/>
      <c r="O30" s="110"/>
      <c r="P30" s="184">
        <f t="shared" si="4"/>
        <v>14</v>
      </c>
      <c r="Q30" s="128"/>
      <c r="R30" s="128"/>
      <c r="S30" s="127"/>
      <c r="T30" s="126"/>
      <c r="U30" s="110"/>
      <c r="V30" s="110"/>
      <c r="W30" s="184">
        <f t="shared" si="5"/>
        <v>0</v>
      </c>
      <c r="X30" s="110">
        <v>14</v>
      </c>
      <c r="Y30" s="110"/>
      <c r="Z30" s="110"/>
      <c r="AA30" s="110"/>
      <c r="AB30" s="110"/>
      <c r="AC30" s="184">
        <f t="shared" si="6"/>
        <v>14</v>
      </c>
      <c r="AD30" s="110">
        <v>15</v>
      </c>
      <c r="AE30" s="110"/>
      <c r="AF30" s="110"/>
      <c r="AG30" s="110"/>
      <c r="AH30" s="110"/>
      <c r="AI30" s="184">
        <f t="shared" si="0"/>
        <v>15</v>
      </c>
      <c r="AJ30" s="143">
        <v>15</v>
      </c>
      <c r="AK30" s="143"/>
      <c r="AL30" s="143"/>
      <c r="AM30" s="143"/>
      <c r="AN30" s="143"/>
      <c r="AO30" s="110">
        <f t="shared" si="1"/>
        <v>15</v>
      </c>
      <c r="AP30" s="110"/>
      <c r="AQ30" s="110"/>
      <c r="AR30" s="110"/>
      <c r="AS30" s="110"/>
      <c r="AT30" s="110"/>
      <c r="AU30" s="184">
        <f t="shared" si="2"/>
        <v>0</v>
      </c>
      <c r="AV30" s="182">
        <f t="shared" si="7"/>
        <v>72</v>
      </c>
    </row>
    <row r="31" spans="1:48" s="3" customFormat="1" ht="24.9" customHeight="1" x14ac:dyDescent="0.35">
      <c r="A31" s="111">
        <v>10</v>
      </c>
      <c r="B31" s="171" t="s">
        <v>113</v>
      </c>
      <c r="C31" s="161" t="s">
        <v>138</v>
      </c>
      <c r="D31" s="109"/>
      <c r="E31" s="125">
        <v>7</v>
      </c>
      <c r="F31" s="126">
        <v>7</v>
      </c>
      <c r="G31" s="110"/>
      <c r="H31" s="110"/>
      <c r="I31" s="110"/>
      <c r="J31" s="184">
        <f t="shared" si="3"/>
        <v>14</v>
      </c>
      <c r="K31" s="125">
        <v>7</v>
      </c>
      <c r="L31" s="127">
        <v>7</v>
      </c>
      <c r="M31" s="110"/>
      <c r="N31" s="110"/>
      <c r="O31" s="110"/>
      <c r="P31" s="184">
        <f t="shared" si="4"/>
        <v>14</v>
      </c>
      <c r="Q31" s="128"/>
      <c r="R31" s="128"/>
      <c r="S31" s="127"/>
      <c r="T31" s="126"/>
      <c r="U31" s="110"/>
      <c r="V31" s="110"/>
      <c r="W31" s="184">
        <f t="shared" si="5"/>
        <v>0</v>
      </c>
      <c r="X31" s="110">
        <v>14</v>
      </c>
      <c r="Y31" s="110"/>
      <c r="Z31" s="110"/>
      <c r="AA31" s="110"/>
      <c r="AB31" s="110"/>
      <c r="AC31" s="184">
        <f t="shared" si="6"/>
        <v>14</v>
      </c>
      <c r="AD31" s="110">
        <v>15</v>
      </c>
      <c r="AE31" s="110"/>
      <c r="AF31" s="110"/>
      <c r="AG31" s="110"/>
      <c r="AH31" s="110"/>
      <c r="AI31" s="184">
        <f t="shared" si="0"/>
        <v>15</v>
      </c>
      <c r="AJ31" s="143">
        <v>15</v>
      </c>
      <c r="AK31" s="143"/>
      <c r="AL31" s="143"/>
      <c r="AM31" s="143"/>
      <c r="AN31" s="143"/>
      <c r="AO31" s="110">
        <f t="shared" si="1"/>
        <v>15</v>
      </c>
      <c r="AP31" s="110"/>
      <c r="AQ31" s="110"/>
      <c r="AR31" s="110"/>
      <c r="AS31" s="110"/>
      <c r="AT31" s="110"/>
      <c r="AU31" s="184">
        <f t="shared" si="2"/>
        <v>0</v>
      </c>
      <c r="AV31" s="182">
        <f t="shared" si="7"/>
        <v>72</v>
      </c>
    </row>
    <row r="32" spans="1:48" s="3" customFormat="1" ht="24.9" customHeight="1" x14ac:dyDescent="0.35">
      <c r="A32" s="111">
        <v>11</v>
      </c>
      <c r="B32" s="171" t="s">
        <v>114</v>
      </c>
      <c r="C32" s="161" t="s">
        <v>139</v>
      </c>
      <c r="D32" s="109"/>
      <c r="E32" s="125">
        <v>7</v>
      </c>
      <c r="F32" s="126">
        <v>7</v>
      </c>
      <c r="G32" s="110"/>
      <c r="H32" s="110"/>
      <c r="I32" s="110"/>
      <c r="J32" s="184">
        <f t="shared" si="3"/>
        <v>14</v>
      </c>
      <c r="K32" s="125">
        <v>7</v>
      </c>
      <c r="L32" s="127">
        <v>7</v>
      </c>
      <c r="M32" s="110"/>
      <c r="N32" s="110"/>
      <c r="O32" s="110"/>
      <c r="P32" s="184">
        <f t="shared" si="4"/>
        <v>14</v>
      </c>
      <c r="Q32" s="128"/>
      <c r="R32" s="128"/>
      <c r="S32" s="127"/>
      <c r="T32" s="126"/>
      <c r="U32" s="110"/>
      <c r="V32" s="110"/>
      <c r="W32" s="184">
        <f t="shared" si="5"/>
        <v>0</v>
      </c>
      <c r="X32" s="110">
        <v>16</v>
      </c>
      <c r="Y32" s="110"/>
      <c r="Z32" s="110"/>
      <c r="AA32" s="110"/>
      <c r="AB32" s="110"/>
      <c r="AC32" s="184">
        <f t="shared" si="6"/>
        <v>16</v>
      </c>
      <c r="AD32" s="110">
        <v>15</v>
      </c>
      <c r="AE32" s="110"/>
      <c r="AF32" s="110"/>
      <c r="AG32" s="110"/>
      <c r="AH32" s="110"/>
      <c r="AI32" s="184">
        <f t="shared" si="0"/>
        <v>15</v>
      </c>
      <c r="AJ32" s="143">
        <v>15</v>
      </c>
      <c r="AK32" s="143"/>
      <c r="AL32" s="143"/>
      <c r="AM32" s="143"/>
      <c r="AN32" s="143"/>
      <c r="AO32" s="110">
        <f t="shared" si="1"/>
        <v>15</v>
      </c>
      <c r="AP32" s="110"/>
      <c r="AQ32" s="110"/>
      <c r="AR32" s="110"/>
      <c r="AS32" s="110"/>
      <c r="AT32" s="110"/>
      <c r="AU32" s="184">
        <f t="shared" si="2"/>
        <v>0</v>
      </c>
      <c r="AV32" s="182">
        <f t="shared" si="7"/>
        <v>74</v>
      </c>
    </row>
    <row r="33" spans="1:48" s="3" customFormat="1" ht="24.9" customHeight="1" x14ac:dyDescent="0.35">
      <c r="A33" s="111">
        <v>12</v>
      </c>
      <c r="B33" s="171" t="s">
        <v>115</v>
      </c>
      <c r="C33" s="161" t="s">
        <v>140</v>
      </c>
      <c r="D33" s="109"/>
      <c r="E33" s="125">
        <v>7</v>
      </c>
      <c r="F33" s="126">
        <v>7</v>
      </c>
      <c r="G33" s="110"/>
      <c r="H33" s="110"/>
      <c r="I33" s="110"/>
      <c r="J33" s="184">
        <f t="shared" si="3"/>
        <v>14</v>
      </c>
      <c r="K33" s="125">
        <v>7</v>
      </c>
      <c r="L33" s="127">
        <v>7</v>
      </c>
      <c r="M33" s="110"/>
      <c r="N33" s="110"/>
      <c r="O33" s="110"/>
      <c r="P33" s="184">
        <f t="shared" si="4"/>
        <v>14</v>
      </c>
      <c r="Q33" s="128"/>
      <c r="R33" s="128"/>
      <c r="S33" s="127"/>
      <c r="T33" s="126"/>
      <c r="U33" s="110"/>
      <c r="V33" s="110"/>
      <c r="W33" s="184">
        <f t="shared" si="5"/>
        <v>0</v>
      </c>
      <c r="X33" s="110">
        <v>16</v>
      </c>
      <c r="Y33" s="110"/>
      <c r="Z33" s="110"/>
      <c r="AA33" s="110"/>
      <c r="AB33" s="110"/>
      <c r="AC33" s="184">
        <f t="shared" si="6"/>
        <v>16</v>
      </c>
      <c r="AD33" s="110">
        <v>12</v>
      </c>
      <c r="AE33" s="110"/>
      <c r="AF33" s="110"/>
      <c r="AG33" s="110"/>
      <c r="AH33" s="110"/>
      <c r="AI33" s="184">
        <f t="shared" si="0"/>
        <v>12</v>
      </c>
      <c r="AJ33" s="143">
        <v>15</v>
      </c>
      <c r="AK33" s="143"/>
      <c r="AL33" s="143"/>
      <c r="AM33" s="143"/>
      <c r="AN33" s="143"/>
      <c r="AO33" s="110">
        <f t="shared" si="1"/>
        <v>15</v>
      </c>
      <c r="AP33" s="110"/>
      <c r="AQ33" s="110"/>
      <c r="AR33" s="110"/>
      <c r="AS33" s="110"/>
      <c r="AT33" s="110"/>
      <c r="AU33" s="184">
        <f t="shared" si="2"/>
        <v>0</v>
      </c>
      <c r="AV33" s="182">
        <f t="shared" si="7"/>
        <v>71</v>
      </c>
    </row>
    <row r="34" spans="1:48" s="3" customFormat="1" ht="24.9" customHeight="1" x14ac:dyDescent="0.35">
      <c r="A34" s="111">
        <v>13</v>
      </c>
      <c r="B34" s="171" t="s">
        <v>116</v>
      </c>
      <c r="C34" s="161" t="s">
        <v>141</v>
      </c>
      <c r="D34" s="109"/>
      <c r="E34" s="125">
        <v>8</v>
      </c>
      <c r="F34" s="126">
        <v>8</v>
      </c>
      <c r="G34" s="110"/>
      <c r="H34" s="110"/>
      <c r="I34" s="110"/>
      <c r="J34" s="184">
        <f t="shared" si="3"/>
        <v>16</v>
      </c>
      <c r="K34" s="125">
        <v>8</v>
      </c>
      <c r="L34" s="127">
        <v>8</v>
      </c>
      <c r="M34" s="110"/>
      <c r="N34" s="110"/>
      <c r="O34" s="110"/>
      <c r="P34" s="184">
        <f t="shared" si="4"/>
        <v>16</v>
      </c>
      <c r="Q34" s="128"/>
      <c r="R34" s="128"/>
      <c r="S34" s="127"/>
      <c r="T34" s="126"/>
      <c r="U34" s="110"/>
      <c r="V34" s="110"/>
      <c r="W34" s="184">
        <f t="shared" si="5"/>
        <v>0</v>
      </c>
      <c r="X34" s="110">
        <v>16</v>
      </c>
      <c r="Y34" s="110"/>
      <c r="Z34" s="110"/>
      <c r="AA34" s="110"/>
      <c r="AB34" s="110"/>
      <c r="AC34" s="184">
        <f t="shared" si="6"/>
        <v>16</v>
      </c>
      <c r="AD34" s="110">
        <v>12</v>
      </c>
      <c r="AE34" s="110"/>
      <c r="AF34" s="110"/>
      <c r="AG34" s="110"/>
      <c r="AH34" s="110"/>
      <c r="AI34" s="184">
        <f t="shared" si="0"/>
        <v>12</v>
      </c>
      <c r="AJ34" s="143">
        <v>15</v>
      </c>
      <c r="AK34" s="143"/>
      <c r="AL34" s="143"/>
      <c r="AM34" s="143"/>
      <c r="AN34" s="143"/>
      <c r="AO34" s="110">
        <f t="shared" si="1"/>
        <v>15</v>
      </c>
      <c r="AP34" s="110"/>
      <c r="AQ34" s="110"/>
      <c r="AR34" s="110"/>
      <c r="AS34" s="110"/>
      <c r="AT34" s="110"/>
      <c r="AU34" s="184">
        <f t="shared" si="2"/>
        <v>0</v>
      </c>
      <c r="AV34" s="182">
        <f t="shared" si="7"/>
        <v>75</v>
      </c>
    </row>
    <row r="35" spans="1:48" s="3" customFormat="1" ht="24.9" customHeight="1" x14ac:dyDescent="0.35">
      <c r="A35" s="111">
        <v>14</v>
      </c>
      <c r="B35" s="171" t="s">
        <v>117</v>
      </c>
      <c r="C35" s="161" t="s">
        <v>142</v>
      </c>
      <c r="D35" s="109"/>
      <c r="E35" s="125">
        <v>8</v>
      </c>
      <c r="F35" s="126">
        <v>8</v>
      </c>
      <c r="G35" s="110"/>
      <c r="H35" s="110"/>
      <c r="I35" s="110"/>
      <c r="J35" s="184">
        <f t="shared" si="3"/>
        <v>16</v>
      </c>
      <c r="K35" s="125">
        <v>8</v>
      </c>
      <c r="L35" s="127">
        <v>8</v>
      </c>
      <c r="M35" s="110"/>
      <c r="N35" s="110"/>
      <c r="O35" s="110"/>
      <c r="P35" s="184">
        <f t="shared" si="4"/>
        <v>16</v>
      </c>
      <c r="Q35" s="128"/>
      <c r="R35" s="128"/>
      <c r="S35" s="127"/>
      <c r="T35" s="126"/>
      <c r="U35" s="110"/>
      <c r="V35" s="110"/>
      <c r="W35" s="184">
        <f t="shared" si="5"/>
        <v>0</v>
      </c>
      <c r="X35" s="110">
        <v>16</v>
      </c>
      <c r="Y35" s="110"/>
      <c r="Z35" s="110"/>
      <c r="AA35" s="110"/>
      <c r="AB35" s="110"/>
      <c r="AC35" s="184">
        <f t="shared" si="6"/>
        <v>16</v>
      </c>
      <c r="AD35" s="110">
        <v>12</v>
      </c>
      <c r="AE35" s="110"/>
      <c r="AF35" s="110"/>
      <c r="AG35" s="110"/>
      <c r="AH35" s="110"/>
      <c r="AI35" s="184">
        <f t="shared" si="0"/>
        <v>12</v>
      </c>
      <c r="AJ35" s="143">
        <v>15</v>
      </c>
      <c r="AK35" s="143"/>
      <c r="AL35" s="143"/>
      <c r="AM35" s="143"/>
      <c r="AN35" s="143"/>
      <c r="AO35" s="110">
        <f t="shared" si="1"/>
        <v>15</v>
      </c>
      <c r="AP35" s="110"/>
      <c r="AQ35" s="110"/>
      <c r="AR35" s="110"/>
      <c r="AS35" s="110"/>
      <c r="AT35" s="110"/>
      <c r="AU35" s="184">
        <f t="shared" si="2"/>
        <v>0</v>
      </c>
      <c r="AV35" s="182">
        <f t="shared" si="7"/>
        <v>75</v>
      </c>
    </row>
    <row r="36" spans="1:48" s="3" customFormat="1" ht="24.9" customHeight="1" x14ac:dyDescent="0.35">
      <c r="A36" s="111">
        <v>15</v>
      </c>
      <c r="B36" s="171" t="s">
        <v>118</v>
      </c>
      <c r="C36" s="161" t="s">
        <v>143</v>
      </c>
      <c r="D36" s="109"/>
      <c r="E36" s="125">
        <v>8</v>
      </c>
      <c r="F36" s="126">
        <v>8</v>
      </c>
      <c r="G36" s="110"/>
      <c r="H36" s="110"/>
      <c r="I36" s="110"/>
      <c r="J36" s="184">
        <f t="shared" si="3"/>
        <v>16</v>
      </c>
      <c r="K36" s="125">
        <v>8</v>
      </c>
      <c r="L36" s="127">
        <v>8</v>
      </c>
      <c r="M36" s="110"/>
      <c r="N36" s="110"/>
      <c r="O36" s="110"/>
      <c r="P36" s="184">
        <f t="shared" si="4"/>
        <v>16</v>
      </c>
      <c r="Q36" s="128"/>
      <c r="R36" s="128"/>
      <c r="S36" s="127"/>
      <c r="T36" s="126"/>
      <c r="U36" s="110"/>
      <c r="V36" s="110"/>
      <c r="W36" s="184">
        <f t="shared" si="5"/>
        <v>0</v>
      </c>
      <c r="X36" s="110">
        <v>16</v>
      </c>
      <c r="Y36" s="110"/>
      <c r="Z36" s="110"/>
      <c r="AA36" s="110"/>
      <c r="AB36" s="110"/>
      <c r="AC36" s="184">
        <f t="shared" si="6"/>
        <v>16</v>
      </c>
      <c r="AD36" s="110">
        <v>12</v>
      </c>
      <c r="AE36" s="110"/>
      <c r="AF36" s="110"/>
      <c r="AG36" s="110"/>
      <c r="AH36" s="110"/>
      <c r="AI36" s="184">
        <f t="shared" si="0"/>
        <v>12</v>
      </c>
      <c r="AJ36" s="143">
        <v>15</v>
      </c>
      <c r="AK36" s="143"/>
      <c r="AL36" s="143"/>
      <c r="AM36" s="143"/>
      <c r="AN36" s="143"/>
      <c r="AO36" s="110">
        <f t="shared" si="1"/>
        <v>15</v>
      </c>
      <c r="AP36" s="110"/>
      <c r="AQ36" s="110"/>
      <c r="AR36" s="110"/>
      <c r="AS36" s="110"/>
      <c r="AT36" s="110"/>
      <c r="AU36" s="184">
        <f t="shared" si="2"/>
        <v>0</v>
      </c>
      <c r="AV36" s="182">
        <f t="shared" si="7"/>
        <v>75</v>
      </c>
    </row>
    <row r="37" spans="1:48" s="3" customFormat="1" ht="24.9" customHeight="1" x14ac:dyDescent="0.35">
      <c r="A37" s="111">
        <v>16</v>
      </c>
      <c r="B37" s="171" t="s">
        <v>119</v>
      </c>
      <c r="C37" s="161" t="s">
        <v>144</v>
      </c>
      <c r="D37" s="109"/>
      <c r="E37" s="125">
        <v>8</v>
      </c>
      <c r="F37" s="126">
        <v>8</v>
      </c>
      <c r="G37" s="110"/>
      <c r="H37" s="110"/>
      <c r="I37" s="110"/>
      <c r="J37" s="184">
        <f t="shared" si="3"/>
        <v>16</v>
      </c>
      <c r="K37" s="125">
        <v>8</v>
      </c>
      <c r="L37" s="127">
        <v>8</v>
      </c>
      <c r="M37" s="110"/>
      <c r="N37" s="110"/>
      <c r="O37" s="110"/>
      <c r="P37" s="184">
        <f t="shared" si="4"/>
        <v>16</v>
      </c>
      <c r="Q37" s="128"/>
      <c r="R37" s="128"/>
      <c r="S37" s="127"/>
      <c r="T37" s="126"/>
      <c r="U37" s="110"/>
      <c r="V37" s="110"/>
      <c r="W37" s="184">
        <f t="shared" si="5"/>
        <v>0</v>
      </c>
      <c r="X37" s="110">
        <v>16</v>
      </c>
      <c r="Y37" s="110"/>
      <c r="Z37" s="110"/>
      <c r="AA37" s="110"/>
      <c r="AB37" s="110"/>
      <c r="AC37" s="184">
        <f t="shared" si="6"/>
        <v>16</v>
      </c>
      <c r="AD37" s="110">
        <v>12</v>
      </c>
      <c r="AE37" s="110"/>
      <c r="AF37" s="110"/>
      <c r="AG37" s="110"/>
      <c r="AH37" s="110"/>
      <c r="AI37" s="184">
        <f t="shared" si="0"/>
        <v>12</v>
      </c>
      <c r="AJ37" s="143">
        <v>15</v>
      </c>
      <c r="AK37" s="143"/>
      <c r="AL37" s="143"/>
      <c r="AM37" s="143"/>
      <c r="AN37" s="143"/>
      <c r="AO37" s="110">
        <f t="shared" si="1"/>
        <v>15</v>
      </c>
      <c r="AP37" s="110"/>
      <c r="AQ37" s="110"/>
      <c r="AR37" s="110"/>
      <c r="AS37" s="110"/>
      <c r="AT37" s="110"/>
      <c r="AU37" s="184">
        <f t="shared" si="2"/>
        <v>0</v>
      </c>
      <c r="AV37" s="182">
        <f t="shared" si="7"/>
        <v>75</v>
      </c>
    </row>
    <row r="38" spans="1:48" s="3" customFormat="1" ht="24.9" customHeight="1" x14ac:dyDescent="0.35">
      <c r="A38" s="111">
        <v>17</v>
      </c>
      <c r="B38" s="171" t="s">
        <v>120</v>
      </c>
      <c r="C38" s="161" t="s">
        <v>145</v>
      </c>
      <c r="D38" s="109"/>
      <c r="E38" s="125">
        <v>8</v>
      </c>
      <c r="F38" s="126">
        <v>8</v>
      </c>
      <c r="G38" s="110"/>
      <c r="H38" s="110"/>
      <c r="I38" s="110"/>
      <c r="J38" s="184">
        <f t="shared" si="3"/>
        <v>16</v>
      </c>
      <c r="K38" s="125">
        <v>8</v>
      </c>
      <c r="L38" s="127">
        <v>8</v>
      </c>
      <c r="M38" s="110"/>
      <c r="N38" s="110"/>
      <c r="O38" s="110"/>
      <c r="P38" s="184">
        <f t="shared" si="4"/>
        <v>16</v>
      </c>
      <c r="Q38" s="128"/>
      <c r="R38" s="128"/>
      <c r="S38" s="127"/>
      <c r="T38" s="126"/>
      <c r="U38" s="110"/>
      <c r="V38" s="110"/>
      <c r="W38" s="184">
        <f t="shared" si="5"/>
        <v>0</v>
      </c>
      <c r="X38" s="110">
        <v>16</v>
      </c>
      <c r="Y38" s="110"/>
      <c r="Z38" s="110"/>
      <c r="AA38" s="110"/>
      <c r="AB38" s="110"/>
      <c r="AC38" s="184">
        <f t="shared" si="6"/>
        <v>16</v>
      </c>
      <c r="AD38" s="110">
        <v>12</v>
      </c>
      <c r="AE38" s="110"/>
      <c r="AF38" s="110"/>
      <c r="AG38" s="110"/>
      <c r="AH38" s="110"/>
      <c r="AI38" s="184">
        <f t="shared" si="0"/>
        <v>12</v>
      </c>
      <c r="AJ38" s="143">
        <v>15</v>
      </c>
      <c r="AK38" s="143"/>
      <c r="AL38" s="143"/>
      <c r="AM38" s="143"/>
      <c r="AN38" s="143"/>
      <c r="AO38" s="110">
        <f t="shared" si="1"/>
        <v>15</v>
      </c>
      <c r="AP38" s="110"/>
      <c r="AQ38" s="110"/>
      <c r="AR38" s="110"/>
      <c r="AS38" s="110"/>
      <c r="AT38" s="110"/>
      <c r="AU38" s="184">
        <f t="shared" si="2"/>
        <v>0</v>
      </c>
      <c r="AV38" s="182">
        <f t="shared" si="7"/>
        <v>75</v>
      </c>
    </row>
    <row r="39" spans="1:48" s="3" customFormat="1" ht="24.9" customHeight="1" x14ac:dyDescent="0.35">
      <c r="A39" s="111">
        <v>18</v>
      </c>
      <c r="B39" s="171" t="s">
        <v>121</v>
      </c>
      <c r="C39" s="161" t="s">
        <v>146</v>
      </c>
      <c r="D39" s="109"/>
      <c r="E39" s="125">
        <v>8</v>
      </c>
      <c r="F39" s="126">
        <v>8</v>
      </c>
      <c r="G39" s="110"/>
      <c r="H39" s="110"/>
      <c r="I39" s="110"/>
      <c r="J39" s="184">
        <f t="shared" si="3"/>
        <v>16</v>
      </c>
      <c r="K39" s="125">
        <v>8</v>
      </c>
      <c r="L39" s="127">
        <v>8</v>
      </c>
      <c r="M39" s="110"/>
      <c r="N39" s="110"/>
      <c r="O39" s="110"/>
      <c r="P39" s="184">
        <f t="shared" si="4"/>
        <v>16</v>
      </c>
      <c r="Q39" s="128"/>
      <c r="R39" s="128"/>
      <c r="S39" s="127"/>
      <c r="T39" s="126"/>
      <c r="U39" s="110"/>
      <c r="V39" s="110"/>
      <c r="W39" s="184">
        <f t="shared" si="5"/>
        <v>0</v>
      </c>
      <c r="X39" s="110">
        <v>16</v>
      </c>
      <c r="Y39" s="110"/>
      <c r="Z39" s="110"/>
      <c r="AA39" s="110"/>
      <c r="AB39" s="110"/>
      <c r="AC39" s="184">
        <f t="shared" si="6"/>
        <v>16</v>
      </c>
      <c r="AD39" s="110">
        <v>12</v>
      </c>
      <c r="AE39" s="110"/>
      <c r="AF39" s="110"/>
      <c r="AG39" s="110"/>
      <c r="AH39" s="110"/>
      <c r="AI39" s="184">
        <f t="shared" si="0"/>
        <v>12</v>
      </c>
      <c r="AJ39" s="143">
        <v>15</v>
      </c>
      <c r="AK39" s="143"/>
      <c r="AL39" s="143"/>
      <c r="AM39" s="143"/>
      <c r="AN39" s="143"/>
      <c r="AO39" s="110">
        <f t="shared" si="1"/>
        <v>15</v>
      </c>
      <c r="AP39" s="110"/>
      <c r="AQ39" s="110"/>
      <c r="AR39" s="110"/>
      <c r="AS39" s="110"/>
      <c r="AT39" s="110"/>
      <c r="AU39" s="184">
        <f t="shared" si="2"/>
        <v>0</v>
      </c>
      <c r="AV39" s="182">
        <f t="shared" si="7"/>
        <v>75</v>
      </c>
    </row>
    <row r="40" spans="1:48" s="3" customFormat="1" ht="24.9" customHeight="1" x14ac:dyDescent="0.35">
      <c r="A40" s="111">
        <v>19</v>
      </c>
      <c r="B40" s="171" t="s">
        <v>122</v>
      </c>
      <c r="C40" s="161" t="s">
        <v>129</v>
      </c>
      <c r="D40" s="109"/>
      <c r="E40" s="125">
        <v>8</v>
      </c>
      <c r="F40" s="126">
        <v>8</v>
      </c>
      <c r="G40" s="110"/>
      <c r="H40" s="110"/>
      <c r="I40" s="110"/>
      <c r="J40" s="184">
        <f t="shared" si="3"/>
        <v>16</v>
      </c>
      <c r="K40" s="125">
        <v>8</v>
      </c>
      <c r="L40" s="127">
        <v>8</v>
      </c>
      <c r="M40" s="110"/>
      <c r="N40" s="110"/>
      <c r="O40" s="110"/>
      <c r="P40" s="184">
        <f>SUM(K40:M40)</f>
        <v>16</v>
      </c>
      <c r="Q40" s="128"/>
      <c r="R40" s="128"/>
      <c r="S40" s="127"/>
      <c r="T40" s="126"/>
      <c r="U40" s="110"/>
      <c r="V40" s="110"/>
      <c r="W40" s="184">
        <f t="shared" si="5"/>
        <v>0</v>
      </c>
      <c r="X40" s="110">
        <v>16</v>
      </c>
      <c r="Y40" s="110"/>
      <c r="Z40" s="110"/>
      <c r="AA40" s="110"/>
      <c r="AB40" s="110"/>
      <c r="AC40" s="184">
        <f t="shared" si="6"/>
        <v>16</v>
      </c>
      <c r="AD40" s="110">
        <v>12</v>
      </c>
      <c r="AE40" s="110"/>
      <c r="AF40" s="110"/>
      <c r="AG40" s="110"/>
      <c r="AH40" s="110"/>
      <c r="AI40" s="184">
        <f t="shared" si="0"/>
        <v>12</v>
      </c>
      <c r="AJ40" s="143">
        <v>15</v>
      </c>
      <c r="AK40" s="143"/>
      <c r="AL40" s="143"/>
      <c r="AM40" s="143"/>
      <c r="AN40" s="143"/>
      <c r="AO40" s="110">
        <f t="shared" si="1"/>
        <v>15</v>
      </c>
      <c r="AP40" s="110"/>
      <c r="AQ40" s="110"/>
      <c r="AR40" s="110"/>
      <c r="AS40" s="110"/>
      <c r="AT40" s="110"/>
      <c r="AU40" s="184">
        <f t="shared" si="2"/>
        <v>0</v>
      </c>
      <c r="AV40" s="182">
        <f t="shared" si="7"/>
        <v>75</v>
      </c>
    </row>
    <row r="41" spans="1:48" s="3" customFormat="1" ht="24.9" customHeight="1" x14ac:dyDescent="0.35">
      <c r="A41" s="111">
        <v>20</v>
      </c>
      <c r="B41" s="171" t="s">
        <v>123</v>
      </c>
      <c r="C41" s="161" t="s">
        <v>147</v>
      </c>
      <c r="D41" s="109"/>
      <c r="E41" s="125">
        <v>8</v>
      </c>
      <c r="F41" s="126">
        <v>8</v>
      </c>
      <c r="G41" s="110"/>
      <c r="H41" s="110"/>
      <c r="I41" s="110"/>
      <c r="J41" s="184">
        <f t="shared" si="3"/>
        <v>16</v>
      </c>
      <c r="K41" s="125">
        <v>8</v>
      </c>
      <c r="L41" s="127">
        <v>8</v>
      </c>
      <c r="M41" s="110"/>
      <c r="N41" s="110"/>
      <c r="O41" s="110"/>
      <c r="P41" s="184">
        <f t="shared" si="4"/>
        <v>16</v>
      </c>
      <c r="Q41" s="128"/>
      <c r="R41" s="128"/>
      <c r="S41" s="127"/>
      <c r="T41" s="126"/>
      <c r="U41" s="110"/>
      <c r="V41" s="110"/>
      <c r="W41" s="184">
        <f t="shared" si="5"/>
        <v>0</v>
      </c>
      <c r="X41" s="110">
        <v>16</v>
      </c>
      <c r="Y41" s="110"/>
      <c r="Z41" s="110"/>
      <c r="AA41" s="110"/>
      <c r="AB41" s="110"/>
      <c r="AC41" s="184">
        <f t="shared" si="6"/>
        <v>16</v>
      </c>
      <c r="AD41" s="110">
        <v>12</v>
      </c>
      <c r="AE41" s="110"/>
      <c r="AF41" s="110"/>
      <c r="AG41" s="110"/>
      <c r="AH41" s="110"/>
      <c r="AI41" s="184">
        <f t="shared" si="0"/>
        <v>12</v>
      </c>
      <c r="AJ41" s="143">
        <v>15</v>
      </c>
      <c r="AK41" s="143"/>
      <c r="AL41" s="143"/>
      <c r="AM41" s="143"/>
      <c r="AN41" s="143"/>
      <c r="AO41" s="110">
        <f t="shared" si="1"/>
        <v>15</v>
      </c>
      <c r="AP41" s="110"/>
      <c r="AQ41" s="110"/>
      <c r="AR41" s="110"/>
      <c r="AS41" s="110"/>
      <c r="AT41" s="110"/>
      <c r="AU41" s="184">
        <f t="shared" si="2"/>
        <v>0</v>
      </c>
      <c r="AV41" s="182">
        <f t="shared" si="7"/>
        <v>75</v>
      </c>
    </row>
    <row r="42" spans="1:48" s="3" customFormat="1" ht="24.9" customHeight="1" x14ac:dyDescent="0.35">
      <c r="A42" s="111">
        <v>21</v>
      </c>
      <c r="B42" s="171" t="s">
        <v>124</v>
      </c>
      <c r="C42" s="161" t="s">
        <v>148</v>
      </c>
      <c r="D42" s="109"/>
      <c r="E42" s="125">
        <v>8</v>
      </c>
      <c r="F42" s="126">
        <v>8</v>
      </c>
      <c r="G42" s="110"/>
      <c r="H42" s="110"/>
      <c r="I42" s="110"/>
      <c r="J42" s="184">
        <f t="shared" si="3"/>
        <v>16</v>
      </c>
      <c r="K42" s="125">
        <v>8</v>
      </c>
      <c r="L42" s="127">
        <v>8</v>
      </c>
      <c r="M42" s="110"/>
      <c r="N42" s="110"/>
      <c r="O42" s="110"/>
      <c r="P42" s="184">
        <f t="shared" si="4"/>
        <v>16</v>
      </c>
      <c r="Q42" s="128"/>
      <c r="R42" s="128"/>
      <c r="S42" s="127"/>
      <c r="T42" s="126"/>
      <c r="U42" s="110"/>
      <c r="V42" s="110"/>
      <c r="W42" s="184">
        <f t="shared" si="5"/>
        <v>0</v>
      </c>
      <c r="X42" s="110">
        <v>16</v>
      </c>
      <c r="Y42" s="110"/>
      <c r="Z42" s="110"/>
      <c r="AA42" s="110"/>
      <c r="AB42" s="110"/>
      <c r="AC42" s="184">
        <f t="shared" si="6"/>
        <v>16</v>
      </c>
      <c r="AD42" s="110">
        <v>12</v>
      </c>
      <c r="AE42" s="110"/>
      <c r="AF42" s="110"/>
      <c r="AG42" s="110"/>
      <c r="AH42" s="110"/>
      <c r="AI42" s="184">
        <f t="shared" si="0"/>
        <v>12</v>
      </c>
      <c r="AJ42" s="143">
        <v>15</v>
      </c>
      <c r="AK42" s="143"/>
      <c r="AL42" s="143"/>
      <c r="AM42" s="143"/>
      <c r="AN42" s="143"/>
      <c r="AO42" s="110">
        <f t="shared" si="1"/>
        <v>15</v>
      </c>
      <c r="AP42" s="110"/>
      <c r="AQ42" s="110"/>
      <c r="AR42" s="110"/>
      <c r="AS42" s="110"/>
      <c r="AT42" s="110"/>
      <c r="AU42" s="184">
        <f t="shared" si="2"/>
        <v>0</v>
      </c>
      <c r="AV42" s="182">
        <f t="shared" si="7"/>
        <v>75</v>
      </c>
    </row>
    <row r="43" spans="1:48" s="3" customFormat="1" ht="24.9" customHeight="1" x14ac:dyDescent="0.35">
      <c r="A43" s="111">
        <v>22</v>
      </c>
      <c r="B43" s="171" t="s">
        <v>125</v>
      </c>
      <c r="C43" s="161" t="s">
        <v>149</v>
      </c>
      <c r="D43" s="109"/>
      <c r="E43" s="125">
        <v>8</v>
      </c>
      <c r="F43" s="126">
        <v>8</v>
      </c>
      <c r="G43" s="110"/>
      <c r="H43" s="110"/>
      <c r="I43" s="110"/>
      <c r="J43" s="184">
        <f t="shared" si="3"/>
        <v>16</v>
      </c>
      <c r="K43" s="125">
        <v>8</v>
      </c>
      <c r="L43" s="127">
        <v>8</v>
      </c>
      <c r="M43" s="110"/>
      <c r="N43" s="110"/>
      <c r="O43" s="110"/>
      <c r="P43" s="184">
        <f t="shared" si="4"/>
        <v>16</v>
      </c>
      <c r="Q43" s="128"/>
      <c r="R43" s="128"/>
      <c r="S43" s="127"/>
      <c r="T43" s="126"/>
      <c r="U43" s="110"/>
      <c r="V43" s="110"/>
      <c r="W43" s="184">
        <f t="shared" si="5"/>
        <v>0</v>
      </c>
      <c r="X43" s="110">
        <v>16</v>
      </c>
      <c r="Y43" s="110"/>
      <c r="Z43" s="110"/>
      <c r="AA43" s="110"/>
      <c r="AB43" s="110"/>
      <c r="AC43" s="184">
        <f t="shared" si="6"/>
        <v>16</v>
      </c>
      <c r="AD43" s="110">
        <v>12</v>
      </c>
      <c r="AE43" s="110"/>
      <c r="AF43" s="110"/>
      <c r="AG43" s="110"/>
      <c r="AH43" s="110"/>
      <c r="AI43" s="184">
        <f t="shared" si="0"/>
        <v>12</v>
      </c>
      <c r="AJ43" s="143">
        <v>15</v>
      </c>
      <c r="AK43" s="143"/>
      <c r="AL43" s="143"/>
      <c r="AM43" s="143"/>
      <c r="AN43" s="143"/>
      <c r="AO43" s="110">
        <f t="shared" si="1"/>
        <v>15</v>
      </c>
      <c r="AP43" s="110"/>
      <c r="AQ43" s="110"/>
      <c r="AR43" s="110"/>
      <c r="AS43" s="110"/>
      <c r="AT43" s="110"/>
      <c r="AU43" s="184">
        <f t="shared" si="2"/>
        <v>0</v>
      </c>
      <c r="AV43" s="182">
        <f t="shared" si="7"/>
        <v>75</v>
      </c>
    </row>
    <row r="44" spans="1:48" s="3" customFormat="1" ht="24.9" customHeight="1" x14ac:dyDescent="0.35">
      <c r="A44" s="111"/>
      <c r="B44" s="124"/>
      <c r="C44" s="123"/>
      <c r="D44" s="109"/>
      <c r="E44" s="125"/>
      <c r="F44" s="126"/>
      <c r="G44" s="110"/>
      <c r="H44" s="110"/>
      <c r="I44" s="110"/>
      <c r="J44" s="184"/>
      <c r="K44" s="125"/>
      <c r="L44" s="127"/>
      <c r="M44" s="110"/>
      <c r="N44" s="110"/>
      <c r="O44" s="110"/>
      <c r="P44" s="184"/>
      <c r="Q44" s="128"/>
      <c r="R44" s="128"/>
      <c r="S44" s="127"/>
      <c r="T44" s="126"/>
      <c r="U44" s="110"/>
      <c r="V44" s="110"/>
      <c r="W44" s="184"/>
      <c r="X44" s="110"/>
      <c r="Y44" s="110"/>
      <c r="Z44" s="110"/>
      <c r="AA44" s="110"/>
      <c r="AB44" s="110"/>
      <c r="AC44" s="184"/>
      <c r="AD44" s="110"/>
      <c r="AE44" s="110"/>
      <c r="AF44" s="110"/>
      <c r="AG44" s="110"/>
      <c r="AH44" s="110"/>
      <c r="AI44" s="184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84"/>
      <c r="AV44" s="183"/>
    </row>
    <row r="45" spans="1:48" s="3" customFormat="1" ht="24.9" customHeight="1" x14ac:dyDescent="0.35">
      <c r="A45" s="111"/>
      <c r="B45" s="124"/>
      <c r="C45" s="123"/>
      <c r="D45" s="109"/>
      <c r="E45" s="125"/>
      <c r="F45" s="126"/>
      <c r="G45" s="110"/>
      <c r="H45" s="110"/>
      <c r="I45" s="110"/>
      <c r="J45" s="184"/>
      <c r="K45" s="125"/>
      <c r="L45" s="127"/>
      <c r="M45" s="110"/>
      <c r="N45" s="110"/>
      <c r="O45" s="110"/>
      <c r="P45" s="184"/>
      <c r="Q45" s="128"/>
      <c r="R45" s="128"/>
      <c r="S45" s="127"/>
      <c r="T45" s="126"/>
      <c r="U45" s="110"/>
      <c r="V45" s="110"/>
      <c r="W45" s="184"/>
      <c r="X45" s="110"/>
      <c r="Y45" s="110"/>
      <c r="Z45" s="110"/>
      <c r="AA45" s="110"/>
      <c r="AB45" s="110"/>
      <c r="AC45" s="184"/>
      <c r="AD45" s="110"/>
      <c r="AE45" s="110"/>
      <c r="AF45" s="110"/>
      <c r="AG45" s="110"/>
      <c r="AH45" s="110"/>
      <c r="AI45" s="184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84"/>
      <c r="AV45" s="183"/>
    </row>
    <row r="46" spans="1:48" s="3" customFormat="1" ht="24.9" customHeight="1" x14ac:dyDescent="0.35">
      <c r="A46" s="111"/>
      <c r="B46" s="124"/>
      <c r="C46" s="123"/>
      <c r="D46" s="109"/>
      <c r="E46" s="125"/>
      <c r="F46" s="126"/>
      <c r="G46" s="110"/>
      <c r="H46" s="110"/>
      <c r="I46" s="110"/>
      <c r="J46" s="184"/>
      <c r="K46" s="125"/>
      <c r="L46" s="127"/>
      <c r="M46" s="110"/>
      <c r="N46" s="110"/>
      <c r="O46" s="110"/>
      <c r="P46" s="184"/>
      <c r="Q46" s="128"/>
      <c r="R46" s="128"/>
      <c r="S46" s="127"/>
      <c r="T46" s="126"/>
      <c r="U46" s="110"/>
      <c r="V46" s="110"/>
      <c r="W46" s="184"/>
      <c r="X46" s="110"/>
      <c r="Y46" s="110"/>
      <c r="Z46" s="110"/>
      <c r="AA46" s="110"/>
      <c r="AB46" s="110"/>
      <c r="AC46" s="184"/>
      <c r="AD46" s="110"/>
      <c r="AE46" s="110"/>
      <c r="AF46" s="110"/>
      <c r="AG46" s="110"/>
      <c r="AH46" s="110"/>
      <c r="AI46" s="184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84"/>
      <c r="AV46" s="183"/>
    </row>
    <row r="47" spans="1:48" s="3" customFormat="1" ht="24.9" customHeight="1" x14ac:dyDescent="0.35">
      <c r="A47" s="111"/>
      <c r="B47" s="124"/>
      <c r="C47" s="123"/>
      <c r="D47" s="109"/>
      <c r="E47" s="125"/>
      <c r="F47" s="126"/>
      <c r="G47" s="110"/>
      <c r="H47" s="110"/>
      <c r="I47" s="110"/>
      <c r="J47" s="184"/>
      <c r="K47" s="125"/>
      <c r="L47" s="127"/>
      <c r="M47" s="110"/>
      <c r="N47" s="110"/>
      <c r="O47" s="110"/>
      <c r="P47" s="184"/>
      <c r="Q47" s="128"/>
      <c r="R47" s="128"/>
      <c r="S47" s="127"/>
      <c r="T47" s="126"/>
      <c r="U47" s="110"/>
      <c r="V47" s="110"/>
      <c r="W47" s="184"/>
      <c r="X47" s="110"/>
      <c r="Y47" s="110"/>
      <c r="Z47" s="110"/>
      <c r="AA47" s="110"/>
      <c r="AB47" s="110"/>
      <c r="AC47" s="184"/>
      <c r="AD47" s="110"/>
      <c r="AE47" s="110"/>
      <c r="AF47" s="110"/>
      <c r="AG47" s="110"/>
      <c r="AH47" s="110"/>
      <c r="AI47" s="184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84"/>
      <c r="AV47" s="183"/>
    </row>
    <row r="48" spans="1:48" s="3" customFormat="1" ht="24.9" customHeight="1" x14ac:dyDescent="0.35">
      <c r="A48" s="111"/>
      <c r="B48" s="124"/>
      <c r="C48" s="123"/>
      <c r="D48" s="109"/>
      <c r="E48" s="125"/>
      <c r="F48" s="126"/>
      <c r="G48" s="110"/>
      <c r="H48" s="110"/>
      <c r="I48" s="110"/>
      <c r="J48" s="184"/>
      <c r="K48" s="125"/>
      <c r="L48" s="127"/>
      <c r="M48" s="110"/>
      <c r="N48" s="110"/>
      <c r="O48" s="110"/>
      <c r="P48" s="184"/>
      <c r="Q48" s="128"/>
      <c r="R48" s="127"/>
      <c r="S48" s="127"/>
      <c r="T48" s="126"/>
      <c r="U48" s="110"/>
      <c r="V48" s="110"/>
      <c r="W48" s="184"/>
      <c r="X48" s="110"/>
      <c r="Y48" s="110"/>
      <c r="Z48" s="110"/>
      <c r="AA48" s="110"/>
      <c r="AB48" s="110"/>
      <c r="AC48" s="184"/>
      <c r="AD48" s="110"/>
      <c r="AE48" s="110"/>
      <c r="AF48" s="110"/>
      <c r="AG48" s="110"/>
      <c r="AH48" s="110"/>
      <c r="AI48" s="184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84"/>
      <c r="AV48" s="183"/>
    </row>
    <row r="49" spans="1:48" s="3" customFormat="1" ht="24.9" customHeight="1" x14ac:dyDescent="0.35">
      <c r="A49" s="111"/>
      <c r="B49" s="124"/>
      <c r="C49" s="123"/>
      <c r="D49" s="109"/>
      <c r="E49" s="125"/>
      <c r="F49" s="126"/>
      <c r="G49" s="110"/>
      <c r="H49" s="110"/>
      <c r="I49" s="110"/>
      <c r="J49" s="184"/>
      <c r="K49" s="125"/>
      <c r="L49" s="127"/>
      <c r="M49" s="110"/>
      <c r="N49" s="110"/>
      <c r="O49" s="110"/>
      <c r="P49" s="184"/>
      <c r="Q49" s="128"/>
      <c r="R49" s="127"/>
      <c r="S49" s="127"/>
      <c r="T49" s="126"/>
      <c r="U49" s="110"/>
      <c r="V49" s="110"/>
      <c r="W49" s="184"/>
      <c r="X49" s="110"/>
      <c r="Y49" s="110"/>
      <c r="Z49" s="110"/>
      <c r="AA49" s="110"/>
      <c r="AB49" s="110"/>
      <c r="AC49" s="184"/>
      <c r="AD49" s="110"/>
      <c r="AE49" s="110"/>
      <c r="AF49" s="110"/>
      <c r="AG49" s="110"/>
      <c r="AH49" s="110"/>
      <c r="AI49" s="184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84"/>
      <c r="AV49" s="183"/>
    </row>
    <row r="50" spans="1:48" s="3" customFormat="1" ht="24.9" customHeight="1" x14ac:dyDescent="0.35">
      <c r="A50" s="111"/>
      <c r="B50" s="124"/>
      <c r="C50" s="123"/>
      <c r="D50" s="109"/>
      <c r="E50" s="125"/>
      <c r="F50" s="126"/>
      <c r="G50" s="110"/>
      <c r="H50" s="110"/>
      <c r="I50" s="110"/>
      <c r="J50" s="184"/>
      <c r="K50" s="125"/>
      <c r="L50" s="127"/>
      <c r="M50" s="110"/>
      <c r="N50" s="110"/>
      <c r="O50" s="110"/>
      <c r="P50" s="184"/>
      <c r="Q50" s="128"/>
      <c r="R50" s="127"/>
      <c r="S50" s="127"/>
      <c r="T50" s="126"/>
      <c r="U50" s="110"/>
      <c r="V50" s="110"/>
      <c r="W50" s="184"/>
      <c r="X50" s="110"/>
      <c r="Y50" s="110"/>
      <c r="Z50" s="110"/>
      <c r="AA50" s="110"/>
      <c r="AB50" s="110"/>
      <c r="AC50" s="184"/>
      <c r="AD50" s="110"/>
      <c r="AE50" s="110"/>
      <c r="AF50" s="110"/>
      <c r="AG50" s="110"/>
      <c r="AH50" s="110"/>
      <c r="AI50" s="184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84"/>
      <c r="AV50" s="183"/>
    </row>
    <row r="51" spans="1:48" s="3" customFormat="1" ht="24.9" customHeight="1" x14ac:dyDescent="0.35">
      <c r="A51" s="111"/>
      <c r="B51" s="124"/>
      <c r="C51" s="123"/>
      <c r="D51" s="109"/>
      <c r="E51" s="125"/>
      <c r="F51" s="126"/>
      <c r="G51" s="110"/>
      <c r="H51" s="110"/>
      <c r="I51" s="110"/>
      <c r="J51" s="184"/>
      <c r="K51" s="125"/>
      <c r="L51" s="127"/>
      <c r="M51" s="110"/>
      <c r="N51" s="110"/>
      <c r="O51" s="110"/>
      <c r="P51" s="184"/>
      <c r="Q51" s="128"/>
      <c r="R51" s="127"/>
      <c r="S51" s="127"/>
      <c r="T51" s="126"/>
      <c r="U51" s="110"/>
      <c r="V51" s="110"/>
      <c r="W51" s="184"/>
      <c r="X51" s="110"/>
      <c r="Y51" s="110"/>
      <c r="Z51" s="110"/>
      <c r="AA51" s="110"/>
      <c r="AB51" s="110"/>
      <c r="AC51" s="184"/>
      <c r="AD51" s="110"/>
      <c r="AE51" s="110"/>
      <c r="AF51" s="110"/>
      <c r="AG51" s="110"/>
      <c r="AH51" s="110"/>
      <c r="AI51" s="184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84"/>
      <c r="AV51" s="183"/>
    </row>
    <row r="52" spans="1:48" s="3" customFormat="1" ht="24.9" customHeight="1" x14ac:dyDescent="0.35">
      <c r="A52" s="111"/>
      <c r="B52" s="124"/>
      <c r="C52" s="123"/>
      <c r="D52" s="109"/>
      <c r="E52" s="125"/>
      <c r="F52" s="126"/>
      <c r="G52" s="110"/>
      <c r="H52" s="110"/>
      <c r="I52" s="110"/>
      <c r="J52" s="184"/>
      <c r="K52" s="125"/>
      <c r="L52" s="127"/>
      <c r="M52" s="110"/>
      <c r="N52" s="110"/>
      <c r="O52" s="110"/>
      <c r="P52" s="184"/>
      <c r="Q52" s="128"/>
      <c r="R52" s="127"/>
      <c r="S52" s="127"/>
      <c r="T52" s="126"/>
      <c r="U52" s="110"/>
      <c r="V52" s="110"/>
      <c r="W52" s="184"/>
      <c r="X52" s="110"/>
      <c r="Y52" s="110"/>
      <c r="Z52" s="110"/>
      <c r="AA52" s="110"/>
      <c r="AB52" s="110"/>
      <c r="AC52" s="184"/>
      <c r="AD52" s="110"/>
      <c r="AE52" s="110"/>
      <c r="AF52" s="110"/>
      <c r="AG52" s="110"/>
      <c r="AH52" s="110"/>
      <c r="AI52" s="184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84"/>
      <c r="AV52" s="183"/>
    </row>
    <row r="53" spans="1:48" s="3" customFormat="1" ht="24.9" customHeight="1" x14ac:dyDescent="0.35">
      <c r="A53" s="111"/>
      <c r="B53" s="124"/>
      <c r="C53" s="123"/>
      <c r="D53" s="109"/>
      <c r="E53" s="125"/>
      <c r="F53" s="126"/>
      <c r="G53" s="110"/>
      <c r="H53" s="110"/>
      <c r="I53" s="110"/>
      <c r="J53" s="184"/>
      <c r="K53" s="125"/>
      <c r="L53" s="127"/>
      <c r="M53" s="110"/>
      <c r="N53" s="110"/>
      <c r="O53" s="110"/>
      <c r="P53" s="184"/>
      <c r="Q53" s="128"/>
      <c r="R53" s="127"/>
      <c r="S53" s="127"/>
      <c r="T53" s="126"/>
      <c r="U53" s="110"/>
      <c r="V53" s="110"/>
      <c r="W53" s="184"/>
      <c r="X53" s="110"/>
      <c r="Y53" s="110"/>
      <c r="Z53" s="110"/>
      <c r="AA53" s="110"/>
      <c r="AB53" s="110"/>
      <c r="AC53" s="184"/>
      <c r="AD53" s="110"/>
      <c r="AE53" s="110"/>
      <c r="AF53" s="110"/>
      <c r="AG53" s="110"/>
      <c r="AH53" s="110"/>
      <c r="AI53" s="184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84"/>
      <c r="AV53" s="183"/>
    </row>
    <row r="54" spans="1:48" s="3" customFormat="1" ht="24.9" customHeight="1" x14ac:dyDescent="0.35">
      <c r="A54" s="111"/>
      <c r="B54" s="118"/>
      <c r="C54" s="119"/>
      <c r="D54" s="109"/>
      <c r="E54" s="112"/>
      <c r="F54" s="110"/>
      <c r="G54" s="110"/>
      <c r="H54" s="110"/>
      <c r="I54" s="110"/>
      <c r="J54" s="184"/>
      <c r="K54" s="113"/>
      <c r="L54" s="113"/>
      <c r="M54" s="110"/>
      <c r="N54" s="110"/>
      <c r="O54" s="110"/>
      <c r="P54" s="184"/>
      <c r="Q54" s="114"/>
      <c r="R54" s="113"/>
      <c r="S54" s="113"/>
      <c r="T54" s="110"/>
      <c r="U54" s="110"/>
      <c r="V54" s="110"/>
      <c r="W54" s="184"/>
      <c r="X54" s="110"/>
      <c r="Y54" s="110"/>
      <c r="Z54" s="110"/>
      <c r="AA54" s="110"/>
      <c r="AB54" s="110"/>
      <c r="AC54" s="184"/>
      <c r="AD54" s="110"/>
      <c r="AE54" s="110"/>
      <c r="AF54" s="110"/>
      <c r="AG54" s="110"/>
      <c r="AH54" s="110"/>
      <c r="AI54" s="184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84"/>
      <c r="AV54" s="183"/>
    </row>
    <row r="55" spans="1:48" s="3" customFormat="1" ht="24.9" customHeight="1" x14ac:dyDescent="0.35">
      <c r="A55" s="111"/>
      <c r="B55" s="118"/>
      <c r="C55" s="119"/>
      <c r="D55" s="109"/>
      <c r="E55" s="112"/>
      <c r="F55" s="110"/>
      <c r="G55" s="110"/>
      <c r="H55" s="110"/>
      <c r="I55" s="110"/>
      <c r="J55" s="184"/>
      <c r="K55" s="113"/>
      <c r="L55" s="113"/>
      <c r="M55" s="110"/>
      <c r="N55" s="110"/>
      <c r="O55" s="110"/>
      <c r="P55" s="184"/>
      <c r="Q55" s="114"/>
      <c r="R55" s="113"/>
      <c r="S55" s="113"/>
      <c r="T55" s="110"/>
      <c r="U55" s="110"/>
      <c r="V55" s="110"/>
      <c r="W55" s="184"/>
      <c r="X55" s="110"/>
      <c r="Y55" s="110"/>
      <c r="Z55" s="110"/>
      <c r="AA55" s="110"/>
      <c r="AB55" s="110"/>
      <c r="AC55" s="184"/>
      <c r="AD55" s="110"/>
      <c r="AE55" s="110"/>
      <c r="AF55" s="110"/>
      <c r="AG55" s="110"/>
      <c r="AH55" s="110"/>
      <c r="AI55" s="184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84"/>
      <c r="AV55" s="183"/>
    </row>
    <row r="56" spans="1:48" s="3" customFormat="1" ht="24.9" customHeight="1" x14ac:dyDescent="0.35">
      <c r="A56" s="111"/>
      <c r="B56" s="118"/>
      <c r="C56" s="119"/>
      <c r="D56" s="109"/>
      <c r="E56" s="112"/>
      <c r="F56" s="110"/>
      <c r="G56" s="110"/>
      <c r="H56" s="110"/>
      <c r="I56" s="110"/>
      <c r="J56" s="184"/>
      <c r="K56" s="113"/>
      <c r="L56" s="113"/>
      <c r="M56" s="110"/>
      <c r="N56" s="110"/>
      <c r="O56" s="110"/>
      <c r="P56" s="184"/>
      <c r="Q56" s="114"/>
      <c r="R56" s="113"/>
      <c r="S56" s="113"/>
      <c r="T56" s="110"/>
      <c r="U56" s="110"/>
      <c r="V56" s="110"/>
      <c r="W56" s="184"/>
      <c r="X56" s="110"/>
      <c r="Y56" s="110"/>
      <c r="Z56" s="110"/>
      <c r="AA56" s="110"/>
      <c r="AB56" s="110"/>
      <c r="AC56" s="184"/>
      <c r="AD56" s="110"/>
      <c r="AE56" s="110"/>
      <c r="AF56" s="110"/>
      <c r="AG56" s="110"/>
      <c r="AH56" s="110"/>
      <c r="AI56" s="184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84"/>
      <c r="AV56" s="183"/>
    </row>
    <row r="57" spans="1:48" s="3" customFormat="1" ht="24.9" customHeight="1" x14ac:dyDescent="0.35">
      <c r="A57" s="111"/>
      <c r="B57" s="118"/>
      <c r="C57" s="119"/>
      <c r="D57" s="109"/>
      <c r="E57" s="112"/>
      <c r="F57" s="120"/>
      <c r="G57" s="120"/>
      <c r="H57" s="120"/>
      <c r="I57" s="120"/>
      <c r="J57" s="184"/>
      <c r="K57" s="120"/>
      <c r="L57" s="120"/>
      <c r="M57" s="120"/>
      <c r="N57" s="120"/>
      <c r="O57" s="120"/>
      <c r="P57" s="184"/>
      <c r="Q57" s="120"/>
      <c r="R57" s="120"/>
      <c r="S57" s="120"/>
      <c r="T57" s="120"/>
      <c r="U57" s="120"/>
      <c r="V57" s="120"/>
      <c r="W57" s="184"/>
      <c r="X57" s="120"/>
      <c r="Y57" s="120"/>
      <c r="Z57" s="120"/>
      <c r="AA57" s="120"/>
      <c r="AB57" s="120"/>
      <c r="AC57" s="185"/>
      <c r="AD57" s="120"/>
      <c r="AE57" s="120"/>
      <c r="AF57" s="120"/>
      <c r="AG57" s="120"/>
      <c r="AH57" s="120"/>
      <c r="AI57" s="185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85"/>
      <c r="AV57" s="183"/>
    </row>
    <row r="58" spans="1:48" ht="24.9" customHeight="1" x14ac:dyDescent="0.35">
      <c r="A58" s="111"/>
      <c r="B58" s="118"/>
      <c r="C58" s="119"/>
      <c r="D58" s="109"/>
      <c r="E58" s="112"/>
      <c r="F58" s="120"/>
      <c r="G58" s="120"/>
      <c r="H58" s="120"/>
      <c r="I58" s="120"/>
      <c r="J58" s="184"/>
      <c r="K58" s="120"/>
      <c r="L58" s="120"/>
      <c r="M58" s="120"/>
      <c r="N58" s="120"/>
      <c r="O58" s="120"/>
      <c r="P58" s="184"/>
      <c r="Q58" s="120"/>
      <c r="R58" s="120"/>
      <c r="S58" s="120"/>
      <c r="T58" s="120"/>
      <c r="U58" s="120"/>
      <c r="V58" s="120"/>
      <c r="W58" s="184"/>
      <c r="X58" s="120"/>
      <c r="Y58" s="120"/>
      <c r="Z58" s="120"/>
      <c r="AA58" s="120"/>
      <c r="AB58" s="120"/>
      <c r="AC58" s="185"/>
      <c r="AD58" s="120"/>
      <c r="AE58" s="120"/>
      <c r="AF58" s="120"/>
      <c r="AG58" s="120"/>
      <c r="AH58" s="120"/>
      <c r="AI58" s="185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85"/>
      <c r="AV58" s="183"/>
    </row>
    <row r="59" spans="1:48" ht="24.9" customHeight="1" x14ac:dyDescent="0.35">
      <c r="A59" s="111"/>
      <c r="B59" s="118"/>
      <c r="C59" s="119"/>
      <c r="D59" s="109"/>
      <c r="E59" s="112"/>
      <c r="F59" s="120"/>
      <c r="G59" s="120"/>
      <c r="H59" s="120"/>
      <c r="I59" s="120"/>
      <c r="J59" s="184"/>
      <c r="K59" s="120"/>
      <c r="L59" s="120"/>
      <c r="M59" s="120"/>
      <c r="N59" s="120"/>
      <c r="O59" s="120"/>
      <c r="P59" s="184"/>
      <c r="Q59" s="120"/>
      <c r="R59" s="120"/>
      <c r="S59" s="120"/>
      <c r="T59" s="120"/>
      <c r="U59" s="120"/>
      <c r="V59" s="120"/>
      <c r="W59" s="184"/>
      <c r="X59" s="120"/>
      <c r="Y59" s="120"/>
      <c r="Z59" s="120"/>
      <c r="AA59" s="120"/>
      <c r="AB59" s="120"/>
      <c r="AC59" s="185"/>
      <c r="AD59" s="120"/>
      <c r="AE59" s="120"/>
      <c r="AF59" s="120"/>
      <c r="AG59" s="120"/>
      <c r="AH59" s="120"/>
      <c r="AI59" s="185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85"/>
      <c r="AV59" s="183"/>
    </row>
    <row r="60" spans="1:48" ht="24.9" customHeight="1" x14ac:dyDescent="0.35">
      <c r="A60" s="111"/>
      <c r="B60" s="118"/>
      <c r="C60" s="119"/>
      <c r="D60" s="109"/>
      <c r="E60" s="112"/>
      <c r="F60" s="120"/>
      <c r="G60" s="120"/>
      <c r="H60" s="120"/>
      <c r="I60" s="120"/>
      <c r="J60" s="184"/>
      <c r="K60" s="120"/>
      <c r="L60" s="120"/>
      <c r="M60" s="120"/>
      <c r="N60" s="120"/>
      <c r="O60" s="120"/>
      <c r="P60" s="184"/>
      <c r="Q60" s="120"/>
      <c r="R60" s="120"/>
      <c r="S60" s="120"/>
      <c r="T60" s="120"/>
      <c r="U60" s="120"/>
      <c r="V60" s="120"/>
      <c r="W60" s="184"/>
      <c r="X60" s="120"/>
      <c r="Y60" s="120"/>
      <c r="Z60" s="120"/>
      <c r="AA60" s="120"/>
      <c r="AB60" s="120"/>
      <c r="AC60" s="185"/>
      <c r="AD60" s="120"/>
      <c r="AE60" s="120"/>
      <c r="AF60" s="120"/>
      <c r="AG60" s="120"/>
      <c r="AH60" s="120"/>
      <c r="AI60" s="185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85"/>
      <c r="AV60" s="183"/>
    </row>
    <row r="61" spans="1:48" ht="24.9" customHeight="1" x14ac:dyDescent="0.35">
      <c r="A61" s="111"/>
      <c r="B61" s="118"/>
      <c r="C61" s="119"/>
      <c r="D61" s="109"/>
      <c r="E61" s="112"/>
      <c r="F61" s="120"/>
      <c r="G61" s="120"/>
      <c r="H61" s="120"/>
      <c r="I61" s="120"/>
      <c r="J61" s="184"/>
      <c r="K61" s="120"/>
      <c r="L61" s="120"/>
      <c r="M61" s="120"/>
      <c r="N61" s="120"/>
      <c r="O61" s="120"/>
      <c r="P61" s="184"/>
      <c r="Q61" s="120"/>
      <c r="R61" s="120"/>
      <c r="S61" s="120"/>
      <c r="T61" s="120"/>
      <c r="U61" s="120"/>
      <c r="V61" s="120"/>
      <c r="W61" s="184"/>
      <c r="X61" s="120"/>
      <c r="Y61" s="120"/>
      <c r="Z61" s="120"/>
      <c r="AA61" s="120"/>
      <c r="AB61" s="120"/>
      <c r="AC61" s="185"/>
      <c r="AD61" s="120"/>
      <c r="AE61" s="120"/>
      <c r="AF61" s="120"/>
      <c r="AG61" s="120"/>
      <c r="AH61" s="120"/>
      <c r="AI61" s="185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85"/>
      <c r="AV61" s="183"/>
    </row>
    <row r="62" spans="1:48" ht="24.9" customHeight="1" x14ac:dyDescent="0.35">
      <c r="A62" s="111"/>
      <c r="B62" s="118"/>
      <c r="C62" s="119"/>
      <c r="D62" s="109"/>
      <c r="E62" s="112"/>
      <c r="F62" s="120"/>
      <c r="G62" s="120"/>
      <c r="H62" s="120"/>
      <c r="I62" s="120"/>
      <c r="J62" s="184"/>
      <c r="K62" s="120"/>
      <c r="L62" s="120"/>
      <c r="M62" s="120"/>
      <c r="N62" s="120"/>
      <c r="O62" s="120"/>
      <c r="P62" s="184"/>
      <c r="Q62" s="120"/>
      <c r="R62" s="120"/>
      <c r="S62" s="120"/>
      <c r="T62" s="120"/>
      <c r="U62" s="120"/>
      <c r="V62" s="120"/>
      <c r="W62" s="184"/>
      <c r="X62" s="120"/>
      <c r="Y62" s="120"/>
      <c r="Z62" s="120"/>
      <c r="AA62" s="120"/>
      <c r="AB62" s="120"/>
      <c r="AC62" s="185"/>
      <c r="AD62" s="120"/>
      <c r="AE62" s="120"/>
      <c r="AF62" s="120"/>
      <c r="AG62" s="120"/>
      <c r="AH62" s="120"/>
      <c r="AI62" s="185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85"/>
      <c r="AV62" s="183"/>
    </row>
    <row r="63" spans="1:48" ht="24.9" customHeight="1" x14ac:dyDescent="0.35">
      <c r="A63" s="111"/>
      <c r="B63" s="118"/>
      <c r="C63" s="119"/>
      <c r="D63" s="109"/>
      <c r="E63" s="112"/>
      <c r="F63" s="120"/>
      <c r="G63" s="120"/>
      <c r="H63" s="120"/>
      <c r="I63" s="120"/>
      <c r="J63" s="184"/>
      <c r="K63" s="120"/>
      <c r="L63" s="120"/>
      <c r="M63" s="120"/>
      <c r="N63" s="120"/>
      <c r="O63" s="120"/>
      <c r="P63" s="184"/>
      <c r="Q63" s="120"/>
      <c r="R63" s="120"/>
      <c r="S63" s="120"/>
      <c r="T63" s="120"/>
      <c r="U63" s="120"/>
      <c r="V63" s="120"/>
      <c r="W63" s="184"/>
      <c r="X63" s="120"/>
      <c r="Y63" s="120"/>
      <c r="Z63" s="120"/>
      <c r="AA63" s="120"/>
      <c r="AB63" s="120"/>
      <c r="AC63" s="185"/>
      <c r="AD63" s="120"/>
      <c r="AE63" s="120"/>
      <c r="AF63" s="120"/>
      <c r="AG63" s="120"/>
      <c r="AH63" s="120"/>
      <c r="AI63" s="185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85"/>
      <c r="AV63" s="183"/>
    </row>
    <row r="64" spans="1:48" ht="24.9" customHeight="1" x14ac:dyDescent="0.35">
      <c r="A64" s="111"/>
      <c r="B64" s="118"/>
      <c r="C64" s="119"/>
      <c r="D64" s="109"/>
      <c r="E64" s="112"/>
      <c r="F64" s="120"/>
      <c r="G64" s="120"/>
      <c r="H64" s="120"/>
      <c r="I64" s="120"/>
      <c r="J64" s="184"/>
      <c r="K64" s="120"/>
      <c r="L64" s="120"/>
      <c r="M64" s="120"/>
      <c r="N64" s="120"/>
      <c r="O64" s="120"/>
      <c r="P64" s="184"/>
      <c r="Q64" s="120"/>
      <c r="R64" s="120"/>
      <c r="S64" s="120"/>
      <c r="T64" s="120"/>
      <c r="U64" s="120"/>
      <c r="V64" s="120"/>
      <c r="W64" s="184"/>
      <c r="X64" s="120"/>
      <c r="Y64" s="120"/>
      <c r="Z64" s="120"/>
      <c r="AA64" s="120"/>
      <c r="AB64" s="120"/>
      <c r="AC64" s="185"/>
      <c r="AD64" s="120"/>
      <c r="AE64" s="120"/>
      <c r="AF64" s="120"/>
      <c r="AG64" s="120"/>
      <c r="AH64" s="120"/>
      <c r="AI64" s="185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85"/>
      <c r="AV64" s="183"/>
    </row>
    <row r="65" spans="1:48" ht="24.9" customHeight="1" x14ac:dyDescent="0.35">
      <c r="A65" s="111"/>
      <c r="B65" s="118"/>
      <c r="C65" s="119"/>
      <c r="D65" s="109"/>
      <c r="E65" s="112"/>
      <c r="F65" s="120"/>
      <c r="G65" s="120"/>
      <c r="H65" s="120"/>
      <c r="I65" s="120"/>
      <c r="J65" s="184"/>
      <c r="K65" s="120"/>
      <c r="L65" s="120"/>
      <c r="M65" s="120"/>
      <c r="N65" s="120"/>
      <c r="O65" s="120"/>
      <c r="P65" s="184"/>
      <c r="Q65" s="120"/>
      <c r="R65" s="120"/>
      <c r="S65" s="120"/>
      <c r="T65" s="120"/>
      <c r="U65" s="120"/>
      <c r="V65" s="120"/>
      <c r="W65" s="184"/>
      <c r="X65" s="120"/>
      <c r="Y65" s="120"/>
      <c r="Z65" s="120"/>
      <c r="AA65" s="120"/>
      <c r="AB65" s="120"/>
      <c r="AC65" s="185"/>
      <c r="AD65" s="120"/>
      <c r="AE65" s="120"/>
      <c r="AF65" s="120"/>
      <c r="AG65" s="120"/>
      <c r="AH65" s="120"/>
      <c r="AI65" s="185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85"/>
      <c r="AV65" s="183"/>
    </row>
    <row r="66" spans="1:48" ht="24.9" customHeight="1" x14ac:dyDescent="0.35">
      <c r="A66" s="111"/>
      <c r="B66" s="118"/>
      <c r="C66" s="119"/>
      <c r="D66" s="109"/>
      <c r="E66" s="112"/>
      <c r="F66" s="120"/>
      <c r="G66" s="120"/>
      <c r="H66" s="120"/>
      <c r="I66" s="120"/>
      <c r="J66" s="184"/>
      <c r="K66" s="120"/>
      <c r="L66" s="120"/>
      <c r="M66" s="120"/>
      <c r="N66" s="120"/>
      <c r="O66" s="120"/>
      <c r="P66" s="184"/>
      <c r="Q66" s="120"/>
      <c r="R66" s="120"/>
      <c r="S66" s="120"/>
      <c r="T66" s="120"/>
      <c r="U66" s="120"/>
      <c r="V66" s="120"/>
      <c r="W66" s="184"/>
      <c r="X66" s="120"/>
      <c r="Y66" s="120"/>
      <c r="Z66" s="120"/>
      <c r="AA66" s="120"/>
      <c r="AB66" s="120"/>
      <c r="AC66" s="185"/>
      <c r="AD66" s="120"/>
      <c r="AE66" s="120"/>
      <c r="AF66" s="120"/>
      <c r="AG66" s="120"/>
      <c r="AH66" s="120"/>
      <c r="AI66" s="185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85"/>
      <c r="AV66" s="183"/>
    </row>
    <row r="67" spans="1:48" ht="24.9" customHeight="1" x14ac:dyDescent="0.35">
      <c r="A67" s="111"/>
      <c r="B67" s="118"/>
      <c r="C67" s="119"/>
      <c r="D67" s="109"/>
      <c r="E67" s="112"/>
      <c r="F67" s="120"/>
      <c r="G67" s="120"/>
      <c r="H67" s="120"/>
      <c r="I67" s="120"/>
      <c r="J67" s="184"/>
      <c r="K67" s="120"/>
      <c r="L67" s="120"/>
      <c r="M67" s="120"/>
      <c r="N67" s="120"/>
      <c r="O67" s="120"/>
      <c r="P67" s="184"/>
      <c r="Q67" s="120"/>
      <c r="R67" s="120"/>
      <c r="S67" s="120"/>
      <c r="T67" s="120"/>
      <c r="U67" s="120"/>
      <c r="V67" s="120"/>
      <c r="W67" s="184"/>
      <c r="X67" s="120"/>
      <c r="Y67" s="120"/>
      <c r="Z67" s="120"/>
      <c r="AA67" s="120"/>
      <c r="AB67" s="120"/>
      <c r="AC67" s="185"/>
      <c r="AD67" s="120"/>
      <c r="AE67" s="120"/>
      <c r="AF67" s="120"/>
      <c r="AG67" s="120"/>
      <c r="AH67" s="120"/>
      <c r="AI67" s="185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85"/>
      <c r="AV67" s="183"/>
    </row>
    <row r="68" spans="1:48" ht="24.9" customHeight="1" x14ac:dyDescent="0.35">
      <c r="A68" s="111"/>
      <c r="B68" s="118"/>
      <c r="C68" s="119"/>
      <c r="D68" s="109"/>
      <c r="E68" s="112"/>
      <c r="F68" s="120"/>
      <c r="G68" s="120"/>
      <c r="H68" s="120"/>
      <c r="I68" s="120"/>
      <c r="J68" s="184"/>
      <c r="K68" s="120"/>
      <c r="L68" s="120"/>
      <c r="M68" s="120"/>
      <c r="N68" s="120"/>
      <c r="O68" s="120"/>
      <c r="P68" s="184"/>
      <c r="Q68" s="120"/>
      <c r="R68" s="120"/>
      <c r="S68" s="120"/>
      <c r="T68" s="120"/>
      <c r="U68" s="120"/>
      <c r="V68" s="120"/>
      <c r="W68" s="184"/>
      <c r="X68" s="120"/>
      <c r="Y68" s="120"/>
      <c r="Z68" s="120"/>
      <c r="AA68" s="120"/>
      <c r="AB68" s="120"/>
      <c r="AC68" s="185"/>
      <c r="AD68" s="120"/>
      <c r="AE68" s="120"/>
      <c r="AF68" s="120"/>
      <c r="AG68" s="120"/>
      <c r="AH68" s="120"/>
      <c r="AI68" s="185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85"/>
      <c r="AV68" s="183"/>
    </row>
    <row r="69" spans="1:48" ht="24.9" customHeight="1" x14ac:dyDescent="0.35">
      <c r="A69" s="111"/>
      <c r="B69" s="118"/>
      <c r="C69" s="119"/>
      <c r="D69" s="109"/>
      <c r="E69" s="112"/>
      <c r="F69" s="120"/>
      <c r="G69" s="120"/>
      <c r="H69" s="120"/>
      <c r="I69" s="120"/>
      <c r="J69" s="184"/>
      <c r="K69" s="120"/>
      <c r="L69" s="120"/>
      <c r="M69" s="120"/>
      <c r="N69" s="120"/>
      <c r="O69" s="120"/>
      <c r="P69" s="184"/>
      <c r="Q69" s="120"/>
      <c r="R69" s="120"/>
      <c r="S69" s="120"/>
      <c r="T69" s="120"/>
      <c r="U69" s="120"/>
      <c r="V69" s="120"/>
      <c r="W69" s="184"/>
      <c r="X69" s="120"/>
      <c r="Y69" s="120"/>
      <c r="Z69" s="120"/>
      <c r="AA69" s="120"/>
      <c r="AB69" s="120"/>
      <c r="AC69" s="185"/>
      <c r="AD69" s="120"/>
      <c r="AE69" s="120"/>
      <c r="AF69" s="120"/>
      <c r="AG69" s="120"/>
      <c r="AH69" s="120"/>
      <c r="AI69" s="185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85"/>
      <c r="AV69" s="183"/>
    </row>
    <row r="70" spans="1:48" ht="24.9" customHeight="1" x14ac:dyDescent="0.35">
      <c r="A70" s="111"/>
      <c r="B70" s="118"/>
      <c r="C70" s="119"/>
      <c r="D70" s="109"/>
      <c r="E70" s="112"/>
      <c r="F70" s="120"/>
      <c r="G70" s="120"/>
      <c r="H70" s="120"/>
      <c r="I70" s="120"/>
      <c r="J70" s="184"/>
      <c r="K70" s="120"/>
      <c r="L70" s="120"/>
      <c r="M70" s="120"/>
      <c r="N70" s="120"/>
      <c r="O70" s="120"/>
      <c r="P70" s="184"/>
      <c r="Q70" s="120"/>
      <c r="R70" s="120"/>
      <c r="S70" s="120"/>
      <c r="T70" s="120"/>
      <c r="U70" s="120"/>
      <c r="V70" s="120"/>
      <c r="W70" s="184"/>
      <c r="X70" s="120"/>
      <c r="Y70" s="120"/>
      <c r="Z70" s="120"/>
      <c r="AA70" s="120"/>
      <c r="AB70" s="120"/>
      <c r="AC70" s="185"/>
      <c r="AD70" s="120"/>
      <c r="AE70" s="120"/>
      <c r="AF70" s="120"/>
      <c r="AG70" s="120"/>
      <c r="AH70" s="120"/>
      <c r="AI70" s="185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85"/>
      <c r="AV70" s="183"/>
    </row>
    <row r="71" spans="1:48" ht="24.9" customHeight="1" x14ac:dyDescent="0.35">
      <c r="A71" s="111"/>
      <c r="B71" s="118"/>
      <c r="C71" s="119"/>
      <c r="D71" s="109"/>
      <c r="E71" s="112"/>
      <c r="F71" s="120"/>
      <c r="G71" s="120"/>
      <c r="H71" s="120"/>
      <c r="I71" s="120"/>
      <c r="J71" s="184"/>
      <c r="K71" s="120"/>
      <c r="L71" s="120"/>
      <c r="M71" s="120"/>
      <c r="N71" s="120"/>
      <c r="O71" s="120"/>
      <c r="P71" s="184"/>
      <c r="Q71" s="120"/>
      <c r="R71" s="120"/>
      <c r="S71" s="120"/>
      <c r="T71" s="120"/>
      <c r="U71" s="120"/>
      <c r="V71" s="120"/>
      <c r="W71" s="184"/>
      <c r="X71" s="120"/>
      <c r="Y71" s="120"/>
      <c r="Z71" s="120"/>
      <c r="AA71" s="120"/>
      <c r="AB71" s="120"/>
      <c r="AC71" s="185"/>
      <c r="AD71" s="120"/>
      <c r="AE71" s="120"/>
      <c r="AF71" s="120"/>
      <c r="AG71" s="120"/>
      <c r="AH71" s="120"/>
      <c r="AI71" s="185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85"/>
      <c r="AV71" s="183"/>
    </row>
    <row r="72" spans="1:48" ht="24.9" customHeight="1" x14ac:dyDescent="0.35">
      <c r="A72" s="111"/>
      <c r="B72" s="118"/>
      <c r="C72" s="119"/>
      <c r="D72" s="109"/>
      <c r="E72" s="112"/>
      <c r="F72" s="120"/>
      <c r="G72" s="120"/>
      <c r="H72" s="120"/>
      <c r="I72" s="120"/>
      <c r="J72" s="184"/>
      <c r="K72" s="120"/>
      <c r="L72" s="120"/>
      <c r="M72" s="120"/>
      <c r="N72" s="120"/>
      <c r="O72" s="120"/>
      <c r="P72" s="184"/>
      <c r="Q72" s="120"/>
      <c r="R72" s="120"/>
      <c r="S72" s="120"/>
      <c r="T72" s="120"/>
      <c r="U72" s="120"/>
      <c r="V72" s="120"/>
      <c r="W72" s="184"/>
      <c r="X72" s="120"/>
      <c r="Y72" s="120"/>
      <c r="Z72" s="120"/>
      <c r="AA72" s="120"/>
      <c r="AB72" s="120"/>
      <c r="AC72" s="185"/>
      <c r="AD72" s="120"/>
      <c r="AE72" s="120"/>
      <c r="AF72" s="120"/>
      <c r="AG72" s="120"/>
      <c r="AH72" s="120"/>
      <c r="AI72" s="185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85"/>
      <c r="AV72" s="183"/>
    </row>
    <row r="73" spans="1:48" ht="24.9" customHeight="1" x14ac:dyDescent="0.35">
      <c r="A73" s="111"/>
      <c r="B73" s="118"/>
      <c r="C73" s="119"/>
      <c r="D73" s="109"/>
      <c r="E73" s="112"/>
      <c r="F73" s="120"/>
      <c r="G73" s="120"/>
      <c r="H73" s="120"/>
      <c r="I73" s="120"/>
      <c r="J73" s="184"/>
      <c r="K73" s="120"/>
      <c r="L73" s="120"/>
      <c r="M73" s="120"/>
      <c r="N73" s="120"/>
      <c r="O73" s="120"/>
      <c r="P73" s="184"/>
      <c r="Q73" s="120"/>
      <c r="R73" s="120"/>
      <c r="S73" s="120"/>
      <c r="T73" s="120"/>
      <c r="U73" s="120"/>
      <c r="V73" s="120"/>
      <c r="W73" s="184"/>
      <c r="X73" s="120"/>
      <c r="Y73" s="120"/>
      <c r="Z73" s="120"/>
      <c r="AA73" s="120"/>
      <c r="AB73" s="120"/>
      <c r="AC73" s="185"/>
      <c r="AD73" s="120"/>
      <c r="AE73" s="120"/>
      <c r="AF73" s="120"/>
      <c r="AG73" s="120"/>
      <c r="AH73" s="120"/>
      <c r="AI73" s="185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85"/>
      <c r="AV73" s="183"/>
    </row>
    <row r="74" spans="1:48" ht="24.9" customHeight="1" x14ac:dyDescent="0.35">
      <c r="A74" s="111"/>
      <c r="B74" s="118"/>
      <c r="C74" s="119"/>
      <c r="D74" s="109"/>
      <c r="E74" s="112"/>
      <c r="F74" s="120"/>
      <c r="G74" s="120"/>
      <c r="H74" s="120"/>
      <c r="I74" s="120"/>
      <c r="J74" s="184"/>
      <c r="K74" s="120"/>
      <c r="L74" s="120"/>
      <c r="M74" s="120"/>
      <c r="N74" s="120"/>
      <c r="O74" s="120"/>
      <c r="P74" s="184"/>
      <c r="Q74" s="120"/>
      <c r="R74" s="120"/>
      <c r="S74" s="120"/>
      <c r="T74" s="120"/>
      <c r="U74" s="120"/>
      <c r="V74" s="120"/>
      <c r="W74" s="184"/>
      <c r="X74" s="120"/>
      <c r="Y74" s="120"/>
      <c r="Z74" s="120"/>
      <c r="AA74" s="120"/>
      <c r="AB74" s="120"/>
      <c r="AC74" s="185"/>
      <c r="AD74" s="120"/>
      <c r="AE74" s="120"/>
      <c r="AF74" s="120"/>
      <c r="AG74" s="120"/>
      <c r="AH74" s="120"/>
      <c r="AI74" s="185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85"/>
      <c r="AV74" s="183"/>
    </row>
    <row r="75" spans="1:48" ht="24.9" customHeight="1" x14ac:dyDescent="0.35">
      <c r="A75" s="111"/>
      <c r="B75" s="118"/>
      <c r="C75" s="119"/>
      <c r="D75" s="109"/>
      <c r="E75" s="112"/>
      <c r="F75" s="120"/>
      <c r="G75" s="120"/>
      <c r="H75" s="120"/>
      <c r="I75" s="120"/>
      <c r="J75" s="184"/>
      <c r="K75" s="120"/>
      <c r="L75" s="120"/>
      <c r="M75" s="120"/>
      <c r="N75" s="120"/>
      <c r="O75" s="120"/>
      <c r="P75" s="184"/>
      <c r="Q75" s="120"/>
      <c r="R75" s="120"/>
      <c r="S75" s="120"/>
      <c r="T75" s="120"/>
      <c r="U75" s="120"/>
      <c r="V75" s="120"/>
      <c r="W75" s="184"/>
      <c r="X75" s="120"/>
      <c r="Y75" s="120"/>
      <c r="Z75" s="120"/>
      <c r="AA75" s="120"/>
      <c r="AB75" s="120"/>
      <c r="AC75" s="185"/>
      <c r="AD75" s="120"/>
      <c r="AE75" s="120"/>
      <c r="AF75" s="120"/>
      <c r="AG75" s="120"/>
      <c r="AH75" s="120"/>
      <c r="AI75" s="185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85"/>
      <c r="AV75" s="183"/>
    </row>
    <row r="76" spans="1:48" ht="24.9" customHeight="1" x14ac:dyDescent="0.35">
      <c r="A76" s="111"/>
      <c r="B76" s="118"/>
      <c r="C76" s="119"/>
      <c r="D76" s="109"/>
      <c r="E76" s="112"/>
      <c r="F76" s="120"/>
      <c r="G76" s="120"/>
      <c r="H76" s="120"/>
      <c r="I76" s="120"/>
      <c r="J76" s="184"/>
      <c r="K76" s="120"/>
      <c r="L76" s="120"/>
      <c r="M76" s="120"/>
      <c r="N76" s="120"/>
      <c r="O76" s="120"/>
      <c r="P76" s="184"/>
      <c r="Q76" s="120"/>
      <c r="R76" s="120"/>
      <c r="S76" s="120"/>
      <c r="T76" s="120"/>
      <c r="U76" s="120"/>
      <c r="V76" s="120"/>
      <c r="W76" s="184"/>
      <c r="X76" s="120"/>
      <c r="Y76" s="120"/>
      <c r="Z76" s="120"/>
      <c r="AA76" s="120"/>
      <c r="AB76" s="120"/>
      <c r="AC76" s="185"/>
      <c r="AD76" s="120"/>
      <c r="AE76" s="120"/>
      <c r="AF76" s="120"/>
      <c r="AG76" s="120"/>
      <c r="AH76" s="120"/>
      <c r="AI76" s="185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85"/>
      <c r="AV76" s="183"/>
    </row>
    <row r="77" spans="1:48" ht="24.9" customHeight="1" x14ac:dyDescent="0.35">
      <c r="A77" s="111"/>
      <c r="B77" s="118"/>
      <c r="C77" s="119"/>
      <c r="D77" s="109"/>
      <c r="E77" s="112"/>
      <c r="F77" s="120"/>
      <c r="G77" s="120"/>
      <c r="H77" s="120"/>
      <c r="I77" s="120"/>
      <c r="J77" s="184"/>
      <c r="K77" s="120"/>
      <c r="L77" s="120"/>
      <c r="M77" s="120"/>
      <c r="N77" s="120"/>
      <c r="O77" s="120"/>
      <c r="P77" s="184"/>
      <c r="Q77" s="120"/>
      <c r="R77" s="120"/>
      <c r="S77" s="120"/>
      <c r="T77" s="120"/>
      <c r="U77" s="120"/>
      <c r="V77" s="120"/>
      <c r="W77" s="184"/>
      <c r="X77" s="120"/>
      <c r="Y77" s="120"/>
      <c r="Z77" s="120"/>
      <c r="AA77" s="120"/>
      <c r="AB77" s="120"/>
      <c r="AC77" s="185"/>
      <c r="AD77" s="120"/>
      <c r="AE77" s="120"/>
      <c r="AF77" s="120"/>
      <c r="AG77" s="120"/>
      <c r="AH77" s="120"/>
      <c r="AI77" s="185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85"/>
      <c r="AV77" s="183"/>
    </row>
    <row r="78" spans="1:48" ht="24.9" customHeight="1" x14ac:dyDescent="0.35">
      <c r="A78" s="111"/>
      <c r="B78" s="118"/>
      <c r="C78" s="119"/>
      <c r="D78" s="109"/>
      <c r="E78" s="112"/>
      <c r="F78" s="120"/>
      <c r="G78" s="120"/>
      <c r="H78" s="120"/>
      <c r="I78" s="120"/>
      <c r="J78" s="184"/>
      <c r="K78" s="120"/>
      <c r="L78" s="120"/>
      <c r="M78" s="120"/>
      <c r="N78" s="120"/>
      <c r="O78" s="120"/>
      <c r="P78" s="184"/>
      <c r="Q78" s="120"/>
      <c r="R78" s="120"/>
      <c r="S78" s="120"/>
      <c r="T78" s="120"/>
      <c r="U78" s="120"/>
      <c r="V78" s="120"/>
      <c r="W78" s="184"/>
      <c r="X78" s="120"/>
      <c r="Y78" s="120"/>
      <c r="Z78" s="120"/>
      <c r="AA78" s="120"/>
      <c r="AB78" s="120"/>
      <c r="AC78" s="185"/>
      <c r="AD78" s="120"/>
      <c r="AE78" s="120"/>
      <c r="AF78" s="120"/>
      <c r="AG78" s="120"/>
      <c r="AH78" s="120"/>
      <c r="AI78" s="185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85"/>
      <c r="AV78" s="183"/>
    </row>
    <row r="79" spans="1:48" ht="24.9" customHeight="1" x14ac:dyDescent="0.35">
      <c r="A79" s="111"/>
      <c r="B79" s="118"/>
      <c r="C79" s="119"/>
      <c r="D79" s="109"/>
      <c r="E79" s="112"/>
      <c r="F79" s="120"/>
      <c r="G79" s="120"/>
      <c r="H79" s="120"/>
      <c r="I79" s="120"/>
      <c r="J79" s="184"/>
      <c r="K79" s="120"/>
      <c r="L79" s="120"/>
      <c r="M79" s="120"/>
      <c r="N79" s="120"/>
      <c r="O79" s="120"/>
      <c r="P79" s="184"/>
      <c r="Q79" s="120"/>
      <c r="R79" s="120"/>
      <c r="S79" s="120"/>
      <c r="T79" s="120"/>
      <c r="U79" s="120"/>
      <c r="V79" s="120"/>
      <c r="W79" s="184"/>
      <c r="X79" s="120"/>
      <c r="Y79" s="120"/>
      <c r="Z79" s="120"/>
      <c r="AA79" s="120"/>
      <c r="AB79" s="120"/>
      <c r="AC79" s="185"/>
      <c r="AD79" s="120"/>
      <c r="AE79" s="120"/>
      <c r="AF79" s="120"/>
      <c r="AG79" s="120"/>
      <c r="AH79" s="120"/>
      <c r="AI79" s="185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85"/>
      <c r="AV79" s="183"/>
    </row>
    <row r="80" spans="1:48" ht="24.9" customHeight="1" x14ac:dyDescent="0.35"/>
    <row r="81" ht="20.149999999999999" customHeight="1" x14ac:dyDescent="0.35"/>
    <row r="82" ht="20.149999999999999" customHeight="1" x14ac:dyDescent="0.35"/>
  </sheetData>
  <sheetProtection selectLockedCells="1" selectUnlockedCells="1"/>
  <mergeCells count="57">
    <mergeCell ref="E17:J18"/>
    <mergeCell ref="D17:D18"/>
    <mergeCell ref="K17:P18"/>
    <mergeCell ref="Q17:W18"/>
    <mergeCell ref="X17:AC18"/>
    <mergeCell ref="N19:N20"/>
    <mergeCell ref="O19:O20"/>
    <mergeCell ref="Q19:Q20"/>
    <mergeCell ref="R19:R20"/>
    <mergeCell ref="S19:S20"/>
    <mergeCell ref="P19:P20"/>
    <mergeCell ref="AV17:AV20"/>
    <mergeCell ref="AC19:AC20"/>
    <mergeCell ref="AU19:AU20"/>
    <mergeCell ref="W19:W20"/>
    <mergeCell ref="T19:T20"/>
    <mergeCell ref="U19:U20"/>
    <mergeCell ref="AD17:AI18"/>
    <mergeCell ref="AJ17:AO18"/>
    <mergeCell ref="AP17:AU18"/>
    <mergeCell ref="AI19:AI20"/>
    <mergeCell ref="Y19:Y20"/>
    <mergeCell ref="Z19:Z20"/>
    <mergeCell ref="AA19:AA20"/>
    <mergeCell ref="AB19:AB20"/>
    <mergeCell ref="AD19:AD20"/>
    <mergeCell ref="AE19:AE20"/>
    <mergeCell ref="D19:D20"/>
    <mergeCell ref="E19:E20"/>
    <mergeCell ref="F19:F20"/>
    <mergeCell ref="G19:G20"/>
    <mergeCell ref="A1:AV4"/>
    <mergeCell ref="A17:A21"/>
    <mergeCell ref="B17:B21"/>
    <mergeCell ref="C17:C21"/>
    <mergeCell ref="H19:H20"/>
    <mergeCell ref="I19:I20"/>
    <mergeCell ref="K19:K20"/>
    <mergeCell ref="L19:L20"/>
    <mergeCell ref="M19:M20"/>
    <mergeCell ref="J19:J20"/>
    <mergeCell ref="V19:V20"/>
    <mergeCell ref="X19:X20"/>
    <mergeCell ref="AF19:AF20"/>
    <mergeCell ref="AG19:AG20"/>
    <mergeCell ref="AH19:AH20"/>
    <mergeCell ref="AJ19:AJ20"/>
    <mergeCell ref="AK19:AK20"/>
    <mergeCell ref="AL19:AL20"/>
    <mergeCell ref="AM19:AM20"/>
    <mergeCell ref="AS19:AS20"/>
    <mergeCell ref="AT19:AT20"/>
    <mergeCell ref="AN19:AN20"/>
    <mergeCell ref="AO19:AO20"/>
    <mergeCell ref="AP19:AP20"/>
    <mergeCell ref="AQ19:AQ20"/>
    <mergeCell ref="AR19:AR20"/>
  </mergeCells>
  <phoneticPr fontId="53" type="noConversion"/>
  <dataValidations count="3">
    <dataValidation type="list" allowBlank="1" showInputMessage="1" showErrorMessage="1" sqref="C7" xr:uid="{38915B02-9473-47EC-93C2-EF7E87B9A361}">
      <formula1>"Kursus Metodologi Penyelidikan (Research Methodology Course), Pembentangan Proposal (Proposal Defense), Laporan Kemajuan Pelajar Pascasiswazah (Postgraduate Student Progress Report), Kolokium Pascasiswazah, Pre-Viva, Viva Voce, Thesis"</formula1>
    </dataValidation>
    <dataValidation type="list" allowBlank="1" showInputMessage="1" showErrorMessage="1" sqref="C8" xr:uid="{18EEF100-9B8A-42F4-A245-0D6592DBE2A9}">
      <formula1>"Pusat Pengajian Pascasiswazah (Centre for Postgraduate Studies), Fakulti/Pusat/Akademi/Institut (Faculty/Centre/Academy/Institute)"</formula1>
    </dataValidation>
    <dataValidation type="list" allowBlank="1" showInputMessage="1" showErrorMessage="1" sqref="E17:AU18" xr:uid="{291E81AD-CCD1-4ECE-9FE3-94D5347BB4BA}">
      <formula1>"PLO1, PLO2, PLO3, PLO4, PLO5, PLO6, PLO7, PLO8, PLO9, PLO10, PLO11"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26C0-A307-4086-99A3-EB1B058AEECC}">
  <sheetPr codeName="Sheet3">
    <tabColor rgb="FFC00000"/>
    <pageSetUpPr fitToPage="1"/>
  </sheetPr>
  <dimension ref="A1:AI302"/>
  <sheetViews>
    <sheetView topLeftCell="A7" zoomScale="40" zoomScaleNormal="40" workbookViewId="0">
      <selection activeCell="P91" sqref="P91"/>
    </sheetView>
  </sheetViews>
  <sheetFormatPr defaultColWidth="11.453125" defaultRowHeight="14" x14ac:dyDescent="0.3"/>
  <cols>
    <col min="1" max="1" width="6.6328125" style="8" customWidth="1"/>
    <col min="2" max="2" width="45.90625" style="6" bestFit="1" customWidth="1"/>
    <col min="3" max="3" width="14.36328125" style="6" customWidth="1"/>
    <col min="4" max="4" width="13" style="6" customWidth="1"/>
    <col min="5" max="5" width="12.6328125" style="6" customWidth="1"/>
    <col min="6" max="6" width="12.81640625" style="6" customWidth="1"/>
    <col min="7" max="7" width="12.6328125" style="6" customWidth="1"/>
    <col min="8" max="8" width="12.54296875" style="6" customWidth="1"/>
    <col min="9" max="9" width="14.6328125" style="6" customWidth="1"/>
    <col min="10" max="14" width="13.453125" style="16" customWidth="1"/>
    <col min="15" max="15" width="13.36328125" style="6" customWidth="1"/>
    <col min="16" max="16" width="15.1796875" style="6" customWidth="1"/>
    <col min="17" max="17" width="18.1796875" style="6" customWidth="1"/>
    <col min="18" max="18" width="12.453125" style="6" customWidth="1"/>
    <col min="19" max="19" width="10" style="6" bestFit="1" customWidth="1"/>
    <col min="20" max="20" width="9.6328125" style="27" customWidth="1"/>
    <col min="21" max="28" width="9.6328125" style="6" customWidth="1"/>
    <col min="29" max="29" width="9.6328125" style="28" customWidth="1"/>
    <col min="30" max="32" width="9.54296875" style="6" customWidth="1"/>
    <col min="33" max="33" width="12" style="6" customWidth="1"/>
    <col min="34" max="34" width="8.36328125" style="7" customWidth="1"/>
    <col min="35" max="35" width="7" style="8" customWidth="1"/>
    <col min="36" max="36" width="1.6328125" style="6" customWidth="1"/>
    <col min="37" max="16384" width="11.453125" style="6"/>
  </cols>
  <sheetData>
    <row r="1" spans="1:35" ht="27.9" customHeight="1" x14ac:dyDescent="0.45">
      <c r="A1" s="5"/>
      <c r="B1" s="236" t="s">
        <v>100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T1" s="6"/>
      <c r="AC1" s="6"/>
    </row>
    <row r="2" spans="1:35" ht="54" customHeight="1" x14ac:dyDescent="0.35">
      <c r="A2" s="9"/>
      <c r="B2" s="238" t="s">
        <v>180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T2" s="6"/>
      <c r="AC2" s="6"/>
    </row>
    <row r="3" spans="1:35" ht="30.5" customHeight="1" thickBot="1" x14ac:dyDescent="0.35">
      <c r="A3" s="240" t="s">
        <v>181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T3" s="6"/>
      <c r="AC3" s="6"/>
    </row>
    <row r="4" spans="1:35" ht="14.4" customHeight="1" x14ac:dyDescent="0.3">
      <c r="A4" s="10"/>
      <c r="B4" s="11"/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  <c r="N4" s="12"/>
      <c r="O4" s="11"/>
      <c r="P4" s="13"/>
      <c r="Q4" s="11"/>
      <c r="T4" s="6"/>
      <c r="AC4" s="6"/>
    </row>
    <row r="5" spans="1:35" ht="14.4" customHeight="1" x14ac:dyDescent="0.3">
      <c r="A5" s="14"/>
      <c r="B5" s="89"/>
      <c r="C5" s="108"/>
      <c r="D5" s="91"/>
      <c r="E5" s="91"/>
      <c r="F5" s="91"/>
      <c r="G5" s="91"/>
      <c r="H5" s="91"/>
      <c r="I5" s="91"/>
      <c r="J5" s="92"/>
      <c r="K5" s="92"/>
      <c r="L5" s="92"/>
      <c r="M5" s="92"/>
      <c r="N5" s="92"/>
      <c r="O5" s="91"/>
      <c r="P5" s="88"/>
      <c r="Q5" s="87"/>
      <c r="T5" s="6"/>
      <c r="AC5" s="6"/>
    </row>
    <row r="6" spans="1:35" ht="26.5" customHeight="1" x14ac:dyDescent="0.3">
      <c r="A6" s="14"/>
      <c r="B6" s="202" t="s">
        <v>182</v>
      </c>
      <c r="C6" s="242" t="str">
        <f>RAWMARKS!C7</f>
        <v>Kursus Metodologi Penyelidikan (Research Methodology Cource)</v>
      </c>
      <c r="D6" s="242"/>
      <c r="E6" s="29"/>
      <c r="F6" s="29"/>
      <c r="G6" s="29"/>
      <c r="H6" s="29"/>
      <c r="I6" s="29"/>
      <c r="J6" s="15"/>
      <c r="K6" s="15"/>
      <c r="L6" s="15"/>
      <c r="M6" s="15"/>
      <c r="N6" s="15"/>
      <c r="O6" s="90"/>
      <c r="T6" s="6"/>
      <c r="AC6" s="6"/>
    </row>
    <row r="7" spans="1:35" ht="28" customHeight="1" x14ac:dyDescent="0.3">
      <c r="A7" s="14"/>
      <c r="B7" s="205" t="s">
        <v>254</v>
      </c>
      <c r="C7" s="243" t="str">
        <f>RAWMARKS!C9</f>
        <v>SEMESTER 2</v>
      </c>
      <c r="D7" s="243"/>
      <c r="E7" s="29"/>
      <c r="F7" s="29"/>
      <c r="G7" s="29"/>
      <c r="H7" s="29"/>
      <c r="I7" s="29"/>
      <c r="J7" s="15"/>
      <c r="K7" s="15"/>
      <c r="L7" s="15"/>
      <c r="M7" s="15"/>
      <c r="N7" s="15"/>
      <c r="O7" s="90"/>
      <c r="T7" s="6"/>
      <c r="AC7" s="6"/>
    </row>
    <row r="8" spans="1:35" ht="23" customHeight="1" x14ac:dyDescent="0.3">
      <c r="A8" s="14"/>
      <c r="B8" s="202" t="s">
        <v>183</v>
      </c>
      <c r="C8" s="233" t="str">
        <f>RAWMARKS!C10</f>
        <v>2020/2021</v>
      </c>
      <c r="D8" s="233"/>
      <c r="E8" s="30"/>
      <c r="F8" s="30"/>
      <c r="G8" s="30"/>
      <c r="H8" s="30"/>
      <c r="I8" s="30"/>
      <c r="J8" s="15"/>
      <c r="K8" s="15"/>
      <c r="L8" s="15"/>
      <c r="M8" s="15"/>
      <c r="N8" s="15"/>
      <c r="O8" s="90"/>
      <c r="T8" s="6"/>
      <c r="AC8" s="6"/>
    </row>
    <row r="9" spans="1:35" ht="26" customHeight="1" x14ac:dyDescent="0.3">
      <c r="A9" s="14"/>
      <c r="B9" s="202" t="s">
        <v>184</v>
      </c>
      <c r="C9" s="233" t="str">
        <f>RAWMARKS!C11</f>
        <v>CPS</v>
      </c>
      <c r="D9" s="233"/>
      <c r="E9" s="233"/>
      <c r="F9" s="233"/>
      <c r="G9" s="30"/>
      <c r="H9" s="30"/>
      <c r="I9" s="30"/>
      <c r="J9" s="15"/>
      <c r="K9" s="15"/>
      <c r="L9" s="15"/>
      <c r="M9" s="15"/>
      <c r="N9" s="15"/>
      <c r="O9" s="90"/>
      <c r="T9" s="6"/>
      <c r="AC9" s="6"/>
    </row>
    <row r="10" spans="1:35" ht="28" customHeight="1" x14ac:dyDescent="0.3">
      <c r="A10" s="14"/>
      <c r="B10" s="206" t="s">
        <v>185</v>
      </c>
      <c r="C10" s="253">
        <f>RAWMARKS!C12</f>
        <v>0</v>
      </c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T10" s="6"/>
      <c r="AC10" s="6"/>
    </row>
    <row r="11" spans="1:35" ht="28" customHeight="1" x14ac:dyDescent="0.3">
      <c r="A11" s="14"/>
      <c r="B11" s="206" t="s">
        <v>186</v>
      </c>
      <c r="C11" s="253">
        <f>RAWMARKS!C13</f>
        <v>22</v>
      </c>
      <c r="D11" s="25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T11" s="6"/>
      <c r="AC11" s="6"/>
    </row>
    <row r="12" spans="1:35" ht="30" customHeight="1" x14ac:dyDescent="0.3">
      <c r="A12" s="14"/>
      <c r="B12" s="206" t="s">
        <v>187</v>
      </c>
      <c r="C12" s="166">
        <f>RAWMARKS!C15</f>
        <v>0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T12" s="6"/>
      <c r="AC12" s="6"/>
    </row>
    <row r="13" spans="1:35" x14ac:dyDescent="0.3">
      <c r="A13" s="14"/>
      <c r="S13" s="87"/>
      <c r="T13" s="6"/>
      <c r="AC13" s="6"/>
    </row>
    <row r="14" spans="1:35" ht="62.5" customHeight="1" x14ac:dyDescent="0.3">
      <c r="A14" s="247" t="s">
        <v>188</v>
      </c>
      <c r="B14" s="244" t="s">
        <v>189</v>
      </c>
      <c r="C14" s="250" t="s">
        <v>190</v>
      </c>
      <c r="D14" s="115" t="s">
        <v>197</v>
      </c>
      <c r="E14" s="208" t="s">
        <v>198</v>
      </c>
      <c r="F14" s="17" t="s">
        <v>199</v>
      </c>
      <c r="G14" s="17" t="s">
        <v>200</v>
      </c>
      <c r="H14" s="17" t="s">
        <v>201</v>
      </c>
      <c r="I14" s="17" t="s">
        <v>202</v>
      </c>
      <c r="J14" s="208" t="s">
        <v>203</v>
      </c>
      <c r="K14" s="208" t="s">
        <v>204</v>
      </c>
      <c r="L14" s="208" t="s">
        <v>205</v>
      </c>
      <c r="M14" s="208" t="s">
        <v>206</v>
      </c>
      <c r="N14" s="208" t="s">
        <v>207</v>
      </c>
      <c r="O14" s="208" t="s">
        <v>208</v>
      </c>
      <c r="P14" s="17" t="s">
        <v>193</v>
      </c>
      <c r="Q14" s="95" t="s">
        <v>194</v>
      </c>
      <c r="S14" s="87"/>
      <c r="T14" s="6"/>
      <c r="AC14" s="6"/>
      <c r="AH14" s="6"/>
      <c r="AI14" s="6"/>
    </row>
    <row r="15" spans="1:35" s="18" customFormat="1" ht="30.75" customHeight="1" x14ac:dyDescent="0.3">
      <c r="A15" s="248"/>
      <c r="B15" s="245"/>
      <c r="C15" s="251"/>
      <c r="D15" s="103" t="s">
        <v>191</v>
      </c>
      <c r="E15" s="207" t="s">
        <v>192</v>
      </c>
      <c r="F15" s="207" t="s">
        <v>192</v>
      </c>
      <c r="G15" s="207" t="s">
        <v>192</v>
      </c>
      <c r="H15" s="207" t="s">
        <v>192</v>
      </c>
      <c r="I15" s="207" t="s">
        <v>192</v>
      </c>
      <c r="J15" s="207" t="s">
        <v>192</v>
      </c>
      <c r="K15" s="207" t="s">
        <v>192</v>
      </c>
      <c r="L15" s="207" t="s">
        <v>192</v>
      </c>
      <c r="M15" s="207" t="s">
        <v>192</v>
      </c>
      <c r="N15" s="207" t="s">
        <v>192</v>
      </c>
      <c r="O15" s="207" t="s">
        <v>192</v>
      </c>
      <c r="P15" s="234" t="s">
        <v>65</v>
      </c>
      <c r="Q15" s="234" t="s">
        <v>66</v>
      </c>
    </row>
    <row r="16" spans="1:35" s="18" customFormat="1" ht="30.75" customHeight="1" x14ac:dyDescent="0.3">
      <c r="A16" s="249"/>
      <c r="B16" s="246"/>
      <c r="C16" s="252"/>
      <c r="D16" s="188">
        <v>10</v>
      </c>
      <c r="E16" s="189">
        <v>10</v>
      </c>
      <c r="F16" s="189">
        <v>20</v>
      </c>
      <c r="G16" s="189">
        <v>10</v>
      </c>
      <c r="H16" s="189">
        <v>10</v>
      </c>
      <c r="I16" s="189">
        <v>20</v>
      </c>
      <c r="J16" s="189">
        <v>20</v>
      </c>
      <c r="K16" s="189"/>
      <c r="L16" s="189"/>
      <c r="M16" s="189"/>
      <c r="N16" s="189"/>
      <c r="O16" s="189"/>
      <c r="P16" s="235"/>
      <c r="Q16" s="235"/>
    </row>
    <row r="17" spans="1:35" ht="16.25" customHeight="1" x14ac:dyDescent="0.3">
      <c r="A17" s="121">
        <f>RAWMARKS!A22</f>
        <v>1</v>
      </c>
      <c r="B17" s="19" t="str">
        <f>RAWMARKS!C22</f>
        <v>A</v>
      </c>
      <c r="C17" s="20" t="str">
        <f>RAWMARKS!B22</f>
        <v>MS1</v>
      </c>
      <c r="D17" s="125">
        <v>7</v>
      </c>
      <c r="E17" s="126">
        <v>7</v>
      </c>
      <c r="F17" s="143">
        <v>15</v>
      </c>
      <c r="G17" s="125">
        <v>7</v>
      </c>
      <c r="H17" s="127">
        <v>7</v>
      </c>
      <c r="I17" s="110">
        <v>15</v>
      </c>
      <c r="J17" s="110">
        <v>14</v>
      </c>
      <c r="K17" s="22"/>
      <c r="L17" s="96"/>
      <c r="M17" s="22"/>
      <c r="N17" s="22"/>
      <c r="O17" s="22"/>
      <c r="P17" s="186">
        <f>SUM(D17:O17)</f>
        <v>72</v>
      </c>
      <c r="Q17" s="187">
        <f>ROUNDUP(P17,0)</f>
        <v>72</v>
      </c>
      <c r="T17" s="6"/>
      <c r="AC17" s="6"/>
      <c r="AH17" s="6"/>
      <c r="AI17" s="6"/>
    </row>
    <row r="18" spans="1:35" ht="15.9" customHeight="1" x14ac:dyDescent="0.3">
      <c r="A18" s="121">
        <f>RAWMARKS!A23</f>
        <v>2</v>
      </c>
      <c r="B18" s="19" t="str">
        <f>RAWMARKS!C23</f>
        <v>B</v>
      </c>
      <c r="C18" s="20" t="str">
        <f>RAWMARKS!B23</f>
        <v>MS2</v>
      </c>
      <c r="D18" s="125">
        <v>7</v>
      </c>
      <c r="E18" s="126">
        <v>7</v>
      </c>
      <c r="F18" s="143">
        <v>15</v>
      </c>
      <c r="G18" s="125">
        <v>7</v>
      </c>
      <c r="H18" s="127">
        <v>7</v>
      </c>
      <c r="I18" s="110">
        <v>15</v>
      </c>
      <c r="J18" s="110">
        <v>14</v>
      </c>
      <c r="K18" s="22"/>
      <c r="L18" s="96"/>
      <c r="M18" s="22"/>
      <c r="N18" s="22"/>
      <c r="O18" s="22"/>
      <c r="P18" s="186">
        <f t="shared" ref="P18:P38" si="0">SUM(D18:O18)</f>
        <v>72</v>
      </c>
      <c r="Q18" s="187">
        <f t="shared" ref="Q18:Q38" si="1">ROUNDUP(P18,0)</f>
        <v>72</v>
      </c>
      <c r="T18" s="6"/>
      <c r="AC18" s="6"/>
      <c r="AH18" s="6"/>
      <c r="AI18" s="6"/>
    </row>
    <row r="19" spans="1:35" ht="16.25" customHeight="1" x14ac:dyDescent="0.3">
      <c r="A19" s="121">
        <f>RAWMARKS!A24</f>
        <v>3</v>
      </c>
      <c r="B19" s="19" t="str">
        <f>RAWMARKS!C24</f>
        <v>C</v>
      </c>
      <c r="C19" s="20" t="str">
        <f>RAWMARKS!B24</f>
        <v>MS3</v>
      </c>
      <c r="D19" s="125">
        <v>7</v>
      </c>
      <c r="E19" s="126">
        <v>7</v>
      </c>
      <c r="F19" s="143">
        <v>15</v>
      </c>
      <c r="G19" s="125">
        <v>7</v>
      </c>
      <c r="H19" s="127">
        <v>7</v>
      </c>
      <c r="I19" s="110">
        <v>15</v>
      </c>
      <c r="J19" s="110">
        <v>14</v>
      </c>
      <c r="K19" s="22"/>
      <c r="L19" s="96"/>
      <c r="M19" s="22"/>
      <c r="N19" s="22"/>
      <c r="O19" s="22"/>
      <c r="P19" s="186">
        <f t="shared" si="0"/>
        <v>72</v>
      </c>
      <c r="Q19" s="187">
        <f t="shared" si="1"/>
        <v>72</v>
      </c>
      <c r="T19" s="6"/>
      <c r="AC19" s="6"/>
      <c r="AH19" s="6"/>
      <c r="AI19" s="6"/>
    </row>
    <row r="20" spans="1:35" ht="17.149999999999999" customHeight="1" x14ac:dyDescent="0.3">
      <c r="A20" s="121">
        <f>RAWMARKS!A25</f>
        <v>4</v>
      </c>
      <c r="B20" s="19" t="str">
        <f>RAWMARKS!C25</f>
        <v>D</v>
      </c>
      <c r="C20" s="20" t="str">
        <f>RAWMARKS!B25</f>
        <v>MS4</v>
      </c>
      <c r="D20" s="125">
        <v>7</v>
      </c>
      <c r="E20" s="126">
        <v>7</v>
      </c>
      <c r="F20" s="143">
        <v>15</v>
      </c>
      <c r="G20" s="125">
        <v>7</v>
      </c>
      <c r="H20" s="127">
        <v>7</v>
      </c>
      <c r="I20" s="110">
        <v>5</v>
      </c>
      <c r="J20" s="110">
        <v>14</v>
      </c>
      <c r="K20" s="22"/>
      <c r="L20" s="96"/>
      <c r="M20" s="22"/>
      <c r="N20" s="22"/>
      <c r="O20" s="22"/>
      <c r="P20" s="186">
        <f t="shared" si="0"/>
        <v>62</v>
      </c>
      <c r="Q20" s="187">
        <f t="shared" si="1"/>
        <v>62</v>
      </c>
      <c r="T20" s="6"/>
      <c r="AC20" s="6"/>
      <c r="AH20" s="6"/>
      <c r="AI20" s="6"/>
    </row>
    <row r="21" spans="1:35" ht="16.25" customHeight="1" x14ac:dyDescent="0.3">
      <c r="A21" s="121">
        <f>RAWMARKS!A26</f>
        <v>5</v>
      </c>
      <c r="B21" s="19" t="str">
        <f>RAWMARKS!C26</f>
        <v>E</v>
      </c>
      <c r="C21" s="20" t="str">
        <f>RAWMARKS!B26</f>
        <v>MS5</v>
      </c>
      <c r="D21" s="125">
        <v>7</v>
      </c>
      <c r="E21" s="126">
        <v>7</v>
      </c>
      <c r="F21" s="143">
        <v>15</v>
      </c>
      <c r="G21" s="125">
        <v>7</v>
      </c>
      <c r="H21" s="127">
        <v>7</v>
      </c>
      <c r="I21" s="110">
        <v>15</v>
      </c>
      <c r="J21" s="110">
        <v>14</v>
      </c>
      <c r="K21" s="22"/>
      <c r="L21" s="96"/>
      <c r="M21" s="22"/>
      <c r="N21" s="22"/>
      <c r="O21" s="22"/>
      <c r="P21" s="186">
        <f t="shared" si="0"/>
        <v>72</v>
      </c>
      <c r="Q21" s="187">
        <f t="shared" si="1"/>
        <v>72</v>
      </c>
      <c r="T21" s="6"/>
      <c r="AC21" s="6"/>
      <c r="AH21" s="6"/>
      <c r="AI21" s="6"/>
    </row>
    <row r="22" spans="1:35" ht="16.25" customHeight="1" x14ac:dyDescent="0.3">
      <c r="A22" s="121">
        <f>RAWMARKS!A27</f>
        <v>6</v>
      </c>
      <c r="B22" s="19" t="str">
        <f>RAWMARKS!C27</f>
        <v>F</v>
      </c>
      <c r="C22" s="20" t="str">
        <f>RAWMARKS!B27</f>
        <v>MS6</v>
      </c>
      <c r="D22" s="125">
        <v>7</v>
      </c>
      <c r="E22" s="126">
        <v>7</v>
      </c>
      <c r="F22" s="143">
        <v>15</v>
      </c>
      <c r="G22" s="125">
        <v>7</v>
      </c>
      <c r="H22" s="127">
        <v>7</v>
      </c>
      <c r="I22" s="110">
        <v>15</v>
      </c>
      <c r="J22" s="110">
        <v>14</v>
      </c>
      <c r="K22" s="22"/>
      <c r="L22" s="96"/>
      <c r="M22" s="22"/>
      <c r="N22" s="22"/>
      <c r="O22" s="22"/>
      <c r="P22" s="186">
        <f t="shared" si="0"/>
        <v>72</v>
      </c>
      <c r="Q22" s="187">
        <f t="shared" si="1"/>
        <v>72</v>
      </c>
      <c r="T22" s="6"/>
      <c r="AC22" s="6"/>
      <c r="AH22" s="6"/>
      <c r="AI22" s="6"/>
    </row>
    <row r="23" spans="1:35" ht="16.25" customHeight="1" x14ac:dyDescent="0.3">
      <c r="A23" s="121">
        <f>RAWMARKS!A28</f>
        <v>7</v>
      </c>
      <c r="B23" s="19" t="str">
        <f>RAWMARKS!C28</f>
        <v>G</v>
      </c>
      <c r="C23" s="20" t="str">
        <f>RAWMARKS!B28</f>
        <v>MS7</v>
      </c>
      <c r="D23" s="125">
        <v>7</v>
      </c>
      <c r="E23" s="126">
        <v>7</v>
      </c>
      <c r="F23" s="143">
        <v>15</v>
      </c>
      <c r="G23" s="125">
        <v>7</v>
      </c>
      <c r="H23" s="127">
        <v>7</v>
      </c>
      <c r="I23" s="110">
        <v>15</v>
      </c>
      <c r="J23" s="110">
        <v>14</v>
      </c>
      <c r="K23" s="22"/>
      <c r="L23" s="96"/>
      <c r="M23" s="22"/>
      <c r="N23" s="22"/>
      <c r="O23" s="22"/>
      <c r="P23" s="186">
        <f t="shared" si="0"/>
        <v>72</v>
      </c>
      <c r="Q23" s="187">
        <f t="shared" si="1"/>
        <v>72</v>
      </c>
      <c r="T23" s="6"/>
      <c r="AC23" s="6"/>
      <c r="AH23" s="6"/>
      <c r="AI23" s="6"/>
    </row>
    <row r="24" spans="1:35" ht="16.25" customHeight="1" x14ac:dyDescent="0.3">
      <c r="A24" s="121">
        <f>RAWMARKS!A29</f>
        <v>8</v>
      </c>
      <c r="B24" s="19" t="str">
        <f>RAWMARKS!C29</f>
        <v>H</v>
      </c>
      <c r="C24" s="20" t="str">
        <f>RAWMARKS!B29</f>
        <v>MS8</v>
      </c>
      <c r="D24" s="125">
        <v>7</v>
      </c>
      <c r="E24" s="126">
        <v>7</v>
      </c>
      <c r="F24" s="143">
        <v>15</v>
      </c>
      <c r="G24" s="125">
        <v>7</v>
      </c>
      <c r="H24" s="127">
        <v>7</v>
      </c>
      <c r="I24" s="110">
        <v>15</v>
      </c>
      <c r="J24" s="110">
        <v>14</v>
      </c>
      <c r="K24" s="22"/>
      <c r="L24" s="96"/>
      <c r="M24" s="22"/>
      <c r="N24" s="22"/>
      <c r="O24" s="22"/>
      <c r="P24" s="186">
        <f t="shared" si="0"/>
        <v>72</v>
      </c>
      <c r="Q24" s="187">
        <f t="shared" si="1"/>
        <v>72</v>
      </c>
      <c r="T24" s="6"/>
      <c r="AC24" s="6"/>
      <c r="AH24" s="6"/>
      <c r="AI24" s="6"/>
    </row>
    <row r="25" spans="1:35" ht="16.25" customHeight="1" x14ac:dyDescent="0.3">
      <c r="A25" s="121">
        <f>RAWMARKS!A30</f>
        <v>9</v>
      </c>
      <c r="B25" s="19" t="str">
        <f>RAWMARKS!C30</f>
        <v>I</v>
      </c>
      <c r="C25" s="20" t="str">
        <f>RAWMARKS!B30</f>
        <v>MS9</v>
      </c>
      <c r="D25" s="125">
        <v>7</v>
      </c>
      <c r="E25" s="126">
        <v>7</v>
      </c>
      <c r="F25" s="143">
        <v>15</v>
      </c>
      <c r="G25" s="125">
        <v>7</v>
      </c>
      <c r="H25" s="127">
        <v>7</v>
      </c>
      <c r="I25" s="110">
        <v>15</v>
      </c>
      <c r="J25" s="110">
        <v>14</v>
      </c>
      <c r="K25" s="22"/>
      <c r="L25" s="96"/>
      <c r="M25" s="22"/>
      <c r="N25" s="22"/>
      <c r="O25" s="22"/>
      <c r="P25" s="186">
        <f t="shared" si="0"/>
        <v>72</v>
      </c>
      <c r="Q25" s="187">
        <f t="shared" si="1"/>
        <v>72</v>
      </c>
      <c r="T25" s="6"/>
      <c r="AC25" s="6"/>
      <c r="AH25" s="6"/>
      <c r="AI25" s="6"/>
    </row>
    <row r="26" spans="1:35" ht="16.25" customHeight="1" x14ac:dyDescent="0.3">
      <c r="A26" s="121">
        <f>RAWMARKS!A31</f>
        <v>10</v>
      </c>
      <c r="B26" s="19" t="str">
        <f>RAWMARKS!C31</f>
        <v>J</v>
      </c>
      <c r="C26" s="20" t="str">
        <f>RAWMARKS!B31</f>
        <v>MS10</v>
      </c>
      <c r="D26" s="125">
        <v>7</v>
      </c>
      <c r="E26" s="126">
        <v>7</v>
      </c>
      <c r="F26" s="143">
        <v>15</v>
      </c>
      <c r="G26" s="125">
        <v>7</v>
      </c>
      <c r="H26" s="127">
        <v>7</v>
      </c>
      <c r="I26" s="110">
        <v>15</v>
      </c>
      <c r="J26" s="110">
        <v>14</v>
      </c>
      <c r="K26" s="22"/>
      <c r="L26" s="96"/>
      <c r="M26" s="22"/>
      <c r="N26" s="22"/>
      <c r="O26" s="22"/>
      <c r="P26" s="186">
        <f t="shared" si="0"/>
        <v>72</v>
      </c>
      <c r="Q26" s="187">
        <f t="shared" si="1"/>
        <v>72</v>
      </c>
      <c r="T26" s="6"/>
      <c r="AC26" s="6"/>
      <c r="AH26" s="6"/>
      <c r="AI26" s="6"/>
    </row>
    <row r="27" spans="1:35" ht="15.5" x14ac:dyDescent="0.3">
      <c r="A27" s="121">
        <f>RAWMARKS!A32</f>
        <v>11</v>
      </c>
      <c r="B27" s="19" t="str">
        <f>RAWMARKS!C32</f>
        <v>K</v>
      </c>
      <c r="C27" s="20" t="str">
        <f>RAWMARKS!B32</f>
        <v>MS11</v>
      </c>
      <c r="D27" s="125">
        <v>7</v>
      </c>
      <c r="E27" s="126">
        <v>7</v>
      </c>
      <c r="F27" s="143">
        <v>15</v>
      </c>
      <c r="G27" s="125">
        <v>7</v>
      </c>
      <c r="H27" s="127">
        <v>7</v>
      </c>
      <c r="I27" s="110">
        <v>15</v>
      </c>
      <c r="J27" s="110">
        <v>16</v>
      </c>
      <c r="K27" s="22"/>
      <c r="L27" s="96"/>
      <c r="M27" s="22"/>
      <c r="N27" s="22"/>
      <c r="O27" s="22"/>
      <c r="P27" s="186">
        <f t="shared" si="0"/>
        <v>74</v>
      </c>
      <c r="Q27" s="187">
        <f t="shared" si="1"/>
        <v>74</v>
      </c>
      <c r="T27" s="6"/>
      <c r="AC27" s="6"/>
    </row>
    <row r="28" spans="1:35" ht="15.5" x14ac:dyDescent="0.3">
      <c r="A28" s="121">
        <f>RAWMARKS!A33</f>
        <v>12</v>
      </c>
      <c r="B28" s="19" t="str">
        <f>RAWMARKS!C33</f>
        <v>L</v>
      </c>
      <c r="C28" s="20" t="str">
        <f>RAWMARKS!B33</f>
        <v>MS12</v>
      </c>
      <c r="D28" s="125">
        <v>7</v>
      </c>
      <c r="E28" s="126">
        <v>7</v>
      </c>
      <c r="F28" s="143">
        <v>15</v>
      </c>
      <c r="G28" s="125">
        <v>7</v>
      </c>
      <c r="H28" s="127">
        <v>7</v>
      </c>
      <c r="I28" s="110">
        <v>12</v>
      </c>
      <c r="J28" s="110">
        <v>16</v>
      </c>
      <c r="K28" s="22"/>
      <c r="L28" s="96"/>
      <c r="M28" s="22"/>
      <c r="N28" s="22"/>
      <c r="O28" s="22"/>
      <c r="P28" s="186">
        <f t="shared" si="0"/>
        <v>71</v>
      </c>
      <c r="Q28" s="187">
        <f t="shared" si="1"/>
        <v>71</v>
      </c>
      <c r="T28" s="6"/>
      <c r="AC28" s="6"/>
    </row>
    <row r="29" spans="1:35" ht="15.5" x14ac:dyDescent="0.3">
      <c r="A29" s="121">
        <f>RAWMARKS!A34</f>
        <v>13</v>
      </c>
      <c r="B29" s="19" t="str">
        <f>RAWMARKS!C34</f>
        <v>M</v>
      </c>
      <c r="C29" s="20" t="str">
        <f>RAWMARKS!B34</f>
        <v>MS13</v>
      </c>
      <c r="D29" s="125">
        <v>8</v>
      </c>
      <c r="E29" s="126">
        <v>8</v>
      </c>
      <c r="F29" s="143">
        <v>15</v>
      </c>
      <c r="G29" s="125">
        <v>8</v>
      </c>
      <c r="H29" s="127">
        <v>8</v>
      </c>
      <c r="I29" s="110">
        <v>12</v>
      </c>
      <c r="J29" s="110">
        <v>16</v>
      </c>
      <c r="K29" s="22"/>
      <c r="L29" s="96"/>
      <c r="M29" s="22"/>
      <c r="N29" s="22"/>
      <c r="O29" s="22"/>
      <c r="P29" s="186">
        <f t="shared" si="0"/>
        <v>75</v>
      </c>
      <c r="Q29" s="187">
        <f t="shared" si="1"/>
        <v>75</v>
      </c>
      <c r="T29" s="6"/>
      <c r="AC29" s="6"/>
    </row>
    <row r="30" spans="1:35" ht="15.5" x14ac:dyDescent="0.3">
      <c r="A30" s="121">
        <f>RAWMARKS!A35</f>
        <v>14</v>
      </c>
      <c r="B30" s="19" t="str">
        <f>RAWMARKS!C35</f>
        <v>N</v>
      </c>
      <c r="C30" s="20" t="str">
        <f>RAWMARKS!B35</f>
        <v>MS14</v>
      </c>
      <c r="D30" s="125">
        <v>8</v>
      </c>
      <c r="E30" s="126">
        <v>8</v>
      </c>
      <c r="F30" s="143">
        <v>15</v>
      </c>
      <c r="G30" s="125">
        <v>8</v>
      </c>
      <c r="H30" s="127">
        <v>8</v>
      </c>
      <c r="I30" s="110">
        <v>12</v>
      </c>
      <c r="J30" s="110">
        <v>16</v>
      </c>
      <c r="K30" s="22"/>
      <c r="L30" s="96"/>
      <c r="M30" s="22"/>
      <c r="N30" s="22"/>
      <c r="O30" s="22"/>
      <c r="P30" s="186">
        <f t="shared" si="0"/>
        <v>75</v>
      </c>
      <c r="Q30" s="187">
        <f t="shared" si="1"/>
        <v>75</v>
      </c>
      <c r="T30" s="6"/>
      <c r="AC30" s="6"/>
    </row>
    <row r="31" spans="1:35" ht="15.5" x14ac:dyDescent="0.3">
      <c r="A31" s="121">
        <f>RAWMARKS!A36</f>
        <v>15</v>
      </c>
      <c r="B31" s="19" t="str">
        <f>RAWMARKS!C36</f>
        <v>O</v>
      </c>
      <c r="C31" s="20" t="str">
        <f>RAWMARKS!B36</f>
        <v>MS15</v>
      </c>
      <c r="D31" s="125">
        <v>8</v>
      </c>
      <c r="E31" s="126">
        <v>8</v>
      </c>
      <c r="F31" s="143">
        <v>15</v>
      </c>
      <c r="G31" s="125">
        <v>8</v>
      </c>
      <c r="H31" s="127">
        <v>8</v>
      </c>
      <c r="I31" s="110">
        <v>12</v>
      </c>
      <c r="J31" s="110">
        <v>16</v>
      </c>
      <c r="K31" s="22"/>
      <c r="L31" s="96"/>
      <c r="M31" s="22"/>
      <c r="N31" s="22"/>
      <c r="O31" s="22"/>
      <c r="P31" s="186">
        <f t="shared" si="0"/>
        <v>75</v>
      </c>
      <c r="Q31" s="187">
        <f t="shared" si="1"/>
        <v>75</v>
      </c>
      <c r="T31" s="6"/>
      <c r="AC31" s="6"/>
    </row>
    <row r="32" spans="1:35" ht="15.5" x14ac:dyDescent="0.3">
      <c r="A32" s="121">
        <f>RAWMARKS!A37</f>
        <v>16</v>
      </c>
      <c r="B32" s="19" t="str">
        <f>RAWMARKS!C37</f>
        <v>P</v>
      </c>
      <c r="C32" s="20" t="str">
        <f>RAWMARKS!B37</f>
        <v>MS16</v>
      </c>
      <c r="D32" s="125">
        <v>8</v>
      </c>
      <c r="E32" s="126">
        <v>8</v>
      </c>
      <c r="F32" s="143">
        <v>15</v>
      </c>
      <c r="G32" s="125">
        <v>8</v>
      </c>
      <c r="H32" s="127">
        <v>8</v>
      </c>
      <c r="I32" s="110">
        <v>12</v>
      </c>
      <c r="J32" s="110">
        <v>16</v>
      </c>
      <c r="K32" s="22"/>
      <c r="L32" s="96"/>
      <c r="M32" s="22"/>
      <c r="N32" s="22"/>
      <c r="O32" s="22"/>
      <c r="P32" s="186">
        <f t="shared" si="0"/>
        <v>75</v>
      </c>
      <c r="Q32" s="187">
        <f t="shared" si="1"/>
        <v>75</v>
      </c>
      <c r="T32" s="6"/>
      <c r="AC32" s="6"/>
    </row>
    <row r="33" spans="1:29" ht="15.5" x14ac:dyDescent="0.3">
      <c r="A33" s="121">
        <f>RAWMARKS!A38</f>
        <v>17</v>
      </c>
      <c r="B33" s="19" t="str">
        <f>RAWMARKS!C38</f>
        <v>Q</v>
      </c>
      <c r="C33" s="20" t="str">
        <f>RAWMARKS!B38</f>
        <v>MS17</v>
      </c>
      <c r="D33" s="125">
        <v>8</v>
      </c>
      <c r="E33" s="126">
        <v>8</v>
      </c>
      <c r="F33" s="143">
        <v>15</v>
      </c>
      <c r="G33" s="125">
        <v>8</v>
      </c>
      <c r="H33" s="127">
        <v>8</v>
      </c>
      <c r="I33" s="110">
        <v>12</v>
      </c>
      <c r="J33" s="110">
        <v>16</v>
      </c>
      <c r="K33" s="22"/>
      <c r="L33" s="96"/>
      <c r="M33" s="22"/>
      <c r="N33" s="22"/>
      <c r="O33" s="22"/>
      <c r="P33" s="186">
        <f t="shared" si="0"/>
        <v>75</v>
      </c>
      <c r="Q33" s="187">
        <f t="shared" si="1"/>
        <v>75</v>
      </c>
      <c r="T33" s="6"/>
      <c r="AC33" s="6"/>
    </row>
    <row r="34" spans="1:29" ht="15.5" x14ac:dyDescent="0.3">
      <c r="A34" s="121">
        <f>RAWMARKS!A39</f>
        <v>18</v>
      </c>
      <c r="B34" s="19" t="str">
        <f>RAWMARKS!C39</f>
        <v>R</v>
      </c>
      <c r="C34" s="20" t="str">
        <f>RAWMARKS!B39</f>
        <v>MS18</v>
      </c>
      <c r="D34" s="125">
        <v>8</v>
      </c>
      <c r="E34" s="126">
        <v>8</v>
      </c>
      <c r="F34" s="143">
        <v>15</v>
      </c>
      <c r="G34" s="125">
        <v>8</v>
      </c>
      <c r="H34" s="127">
        <v>8</v>
      </c>
      <c r="I34" s="110">
        <v>12</v>
      </c>
      <c r="J34" s="110">
        <v>16</v>
      </c>
      <c r="K34" s="22"/>
      <c r="L34" s="96"/>
      <c r="M34" s="22"/>
      <c r="N34" s="22"/>
      <c r="O34" s="22"/>
      <c r="P34" s="186">
        <f t="shared" si="0"/>
        <v>75</v>
      </c>
      <c r="Q34" s="187">
        <f t="shared" si="1"/>
        <v>75</v>
      </c>
      <c r="T34" s="6"/>
      <c r="AC34" s="6"/>
    </row>
    <row r="35" spans="1:29" ht="15.5" x14ac:dyDescent="0.3">
      <c r="A35" s="121">
        <f>RAWMARKS!A40</f>
        <v>19</v>
      </c>
      <c r="B35" s="19" t="str">
        <f>RAWMARKS!C40</f>
        <v>S</v>
      </c>
      <c r="C35" s="20" t="str">
        <f>RAWMARKS!B40</f>
        <v>MS19</v>
      </c>
      <c r="D35" s="125">
        <v>8</v>
      </c>
      <c r="E35" s="126">
        <v>8</v>
      </c>
      <c r="F35" s="143">
        <v>15</v>
      </c>
      <c r="G35" s="125">
        <v>8</v>
      </c>
      <c r="H35" s="127">
        <v>8</v>
      </c>
      <c r="I35" s="110">
        <v>12</v>
      </c>
      <c r="J35" s="110">
        <v>16</v>
      </c>
      <c r="K35" s="22"/>
      <c r="L35" s="96"/>
      <c r="M35" s="22"/>
      <c r="N35" s="22"/>
      <c r="O35" s="22"/>
      <c r="P35" s="186">
        <f t="shared" si="0"/>
        <v>75</v>
      </c>
      <c r="Q35" s="187">
        <f t="shared" si="1"/>
        <v>75</v>
      </c>
      <c r="T35" s="6"/>
      <c r="AC35" s="6"/>
    </row>
    <row r="36" spans="1:29" ht="15.5" x14ac:dyDescent="0.3">
      <c r="A36" s="121">
        <f>RAWMARKS!A41</f>
        <v>20</v>
      </c>
      <c r="B36" s="19" t="str">
        <f>RAWMARKS!C41</f>
        <v>T</v>
      </c>
      <c r="C36" s="20" t="str">
        <f>RAWMARKS!B41</f>
        <v>MS20</v>
      </c>
      <c r="D36" s="125">
        <v>8</v>
      </c>
      <c r="E36" s="126">
        <v>8</v>
      </c>
      <c r="F36" s="143">
        <v>15</v>
      </c>
      <c r="G36" s="125">
        <v>8</v>
      </c>
      <c r="H36" s="127">
        <v>8</v>
      </c>
      <c r="I36" s="110">
        <v>12</v>
      </c>
      <c r="J36" s="110">
        <v>16</v>
      </c>
      <c r="K36" s="22"/>
      <c r="L36" s="96"/>
      <c r="M36" s="22"/>
      <c r="N36" s="22"/>
      <c r="O36" s="22"/>
      <c r="P36" s="186">
        <f t="shared" si="0"/>
        <v>75</v>
      </c>
      <c r="Q36" s="187">
        <f t="shared" si="1"/>
        <v>75</v>
      </c>
      <c r="T36" s="6"/>
      <c r="AC36" s="6"/>
    </row>
    <row r="37" spans="1:29" ht="14.25" customHeight="1" x14ac:dyDescent="0.3">
      <c r="A37" s="121">
        <f>RAWMARKS!A42</f>
        <v>21</v>
      </c>
      <c r="B37" s="19" t="str">
        <f>RAWMARKS!C42</f>
        <v>U</v>
      </c>
      <c r="C37" s="20" t="str">
        <f>RAWMARKS!B42</f>
        <v>MS21</v>
      </c>
      <c r="D37" s="125">
        <v>8</v>
      </c>
      <c r="E37" s="126">
        <v>8</v>
      </c>
      <c r="F37" s="143">
        <v>15</v>
      </c>
      <c r="G37" s="125">
        <v>8</v>
      </c>
      <c r="H37" s="127">
        <v>8</v>
      </c>
      <c r="I37" s="110">
        <v>12</v>
      </c>
      <c r="J37" s="110">
        <v>16</v>
      </c>
      <c r="K37" s="22"/>
      <c r="L37" s="96"/>
      <c r="M37" s="22"/>
      <c r="N37" s="22"/>
      <c r="O37" s="22"/>
      <c r="P37" s="186">
        <f t="shared" si="0"/>
        <v>75</v>
      </c>
      <c r="Q37" s="187">
        <f t="shared" si="1"/>
        <v>75</v>
      </c>
      <c r="T37" s="6"/>
      <c r="AC37" s="6"/>
    </row>
    <row r="38" spans="1:29" ht="14.25" customHeight="1" x14ac:dyDescent="0.3">
      <c r="A38" s="121">
        <f>RAWMARKS!A43</f>
        <v>22</v>
      </c>
      <c r="B38" s="19" t="str">
        <f>RAWMARKS!C43</f>
        <v>V</v>
      </c>
      <c r="C38" s="20" t="str">
        <f>RAWMARKS!B43</f>
        <v>MS22</v>
      </c>
      <c r="D38" s="125">
        <v>8</v>
      </c>
      <c r="E38" s="126">
        <v>8</v>
      </c>
      <c r="F38" s="143">
        <v>15</v>
      </c>
      <c r="G38" s="125">
        <v>8</v>
      </c>
      <c r="H38" s="127">
        <v>8</v>
      </c>
      <c r="I38" s="110">
        <v>12</v>
      </c>
      <c r="J38" s="110">
        <v>16</v>
      </c>
      <c r="K38" s="22"/>
      <c r="L38" s="96"/>
      <c r="M38" s="22"/>
      <c r="N38" s="22"/>
      <c r="O38" s="22"/>
      <c r="P38" s="186">
        <f t="shared" si="0"/>
        <v>75</v>
      </c>
      <c r="Q38" s="187">
        <f t="shared" si="1"/>
        <v>75</v>
      </c>
      <c r="T38" s="6"/>
      <c r="AC38" s="6"/>
    </row>
    <row r="39" spans="1:29" ht="14.5" x14ac:dyDescent="0.3">
      <c r="A39" s="121"/>
      <c r="B39" s="19"/>
      <c r="C39" s="20"/>
      <c r="D39" s="110"/>
      <c r="E39" s="21"/>
      <c r="F39" s="21"/>
      <c r="G39" s="21"/>
      <c r="H39" s="21"/>
      <c r="I39" s="21"/>
      <c r="J39" s="97"/>
      <c r="K39" s="22"/>
      <c r="L39" s="96"/>
      <c r="M39" s="22"/>
      <c r="N39" s="22"/>
      <c r="O39" s="22"/>
      <c r="P39" s="186"/>
      <c r="Q39" s="187"/>
      <c r="T39" s="6"/>
      <c r="AC39" s="6"/>
    </row>
    <row r="40" spans="1:29" ht="14.5" x14ac:dyDescent="0.3">
      <c r="A40" s="121"/>
      <c r="B40" s="19"/>
      <c r="C40" s="20"/>
      <c r="D40" s="110"/>
      <c r="E40" s="21"/>
      <c r="F40" s="21"/>
      <c r="G40" s="21"/>
      <c r="H40" s="21"/>
      <c r="I40" s="21"/>
      <c r="J40" s="97"/>
      <c r="K40" s="22"/>
      <c r="L40" s="96"/>
      <c r="M40" s="22"/>
      <c r="N40" s="22"/>
      <c r="O40" s="22"/>
      <c r="P40" s="186"/>
      <c r="Q40" s="187"/>
      <c r="T40" s="6"/>
      <c r="AC40" s="6"/>
    </row>
    <row r="41" spans="1:29" ht="14.5" x14ac:dyDescent="0.3">
      <c r="A41" s="121"/>
      <c r="B41" s="19"/>
      <c r="C41" s="20"/>
      <c r="D41" s="110"/>
      <c r="E41" s="21"/>
      <c r="F41" s="21"/>
      <c r="G41" s="21"/>
      <c r="H41" s="21"/>
      <c r="I41" s="21"/>
      <c r="J41" s="97"/>
      <c r="K41" s="22"/>
      <c r="L41" s="96"/>
      <c r="M41" s="22"/>
      <c r="N41" s="22"/>
      <c r="O41" s="22"/>
      <c r="P41" s="186"/>
      <c r="Q41" s="187"/>
      <c r="T41" s="6"/>
      <c r="AC41" s="6"/>
    </row>
    <row r="42" spans="1:29" ht="14.5" x14ac:dyDescent="0.3">
      <c r="A42" s="121"/>
      <c r="B42" s="19"/>
      <c r="C42" s="20"/>
      <c r="D42" s="110"/>
      <c r="E42" s="21"/>
      <c r="F42" s="21"/>
      <c r="G42" s="21"/>
      <c r="H42" s="21"/>
      <c r="I42" s="21"/>
      <c r="J42" s="97"/>
      <c r="K42" s="22"/>
      <c r="L42" s="96"/>
      <c r="M42" s="22"/>
      <c r="N42" s="22"/>
      <c r="O42" s="22"/>
      <c r="P42" s="186"/>
      <c r="Q42" s="187"/>
      <c r="T42" s="6"/>
      <c r="AC42" s="6"/>
    </row>
    <row r="43" spans="1:29" ht="14.5" hidden="1" x14ac:dyDescent="0.3">
      <c r="A43" s="121"/>
      <c r="B43" s="19"/>
      <c r="C43" s="20"/>
      <c r="D43" s="110"/>
      <c r="E43" s="21"/>
      <c r="F43" s="21"/>
      <c r="G43" s="21"/>
      <c r="H43" s="21"/>
      <c r="I43" s="21"/>
      <c r="J43" s="97"/>
      <c r="K43" s="22"/>
      <c r="L43" s="96"/>
      <c r="M43" s="22"/>
      <c r="N43" s="22"/>
      <c r="O43" s="22"/>
      <c r="P43" s="23"/>
      <c r="Q43" s="24"/>
      <c r="T43" s="6"/>
      <c r="AC43" s="6"/>
    </row>
    <row r="44" spans="1:29" ht="14.5" hidden="1" x14ac:dyDescent="0.3">
      <c r="A44" s="121"/>
      <c r="B44" s="19"/>
      <c r="C44" s="20"/>
      <c r="D44" s="110"/>
      <c r="E44" s="21"/>
      <c r="F44" s="21"/>
      <c r="G44" s="21"/>
      <c r="H44" s="21"/>
      <c r="I44" s="21"/>
      <c r="J44" s="97"/>
      <c r="K44" s="22"/>
      <c r="L44" s="96"/>
      <c r="M44" s="22"/>
      <c r="N44" s="22"/>
      <c r="O44" s="22"/>
      <c r="P44" s="23"/>
      <c r="Q44" s="24"/>
      <c r="T44" s="6"/>
      <c r="AC44" s="6"/>
    </row>
    <row r="45" spans="1:29" ht="14.5" hidden="1" x14ac:dyDescent="0.3">
      <c r="A45" s="121"/>
      <c r="B45" s="19"/>
      <c r="C45" s="20"/>
      <c r="D45" s="110"/>
      <c r="E45" s="21"/>
      <c r="F45" s="21"/>
      <c r="G45" s="21"/>
      <c r="H45" s="21"/>
      <c r="I45" s="21"/>
      <c r="J45" s="97"/>
      <c r="K45" s="22"/>
      <c r="L45" s="96"/>
      <c r="M45" s="22"/>
      <c r="N45" s="22"/>
      <c r="O45" s="22"/>
      <c r="P45" s="23"/>
      <c r="Q45" s="24"/>
      <c r="T45" s="6"/>
      <c r="AC45" s="6"/>
    </row>
    <row r="46" spans="1:29" ht="14.5" hidden="1" x14ac:dyDescent="0.3">
      <c r="A46" s="121"/>
      <c r="B46" s="19"/>
      <c r="C46" s="20"/>
      <c r="D46" s="110"/>
      <c r="E46" s="21"/>
      <c r="F46" s="21"/>
      <c r="G46" s="21"/>
      <c r="H46" s="21"/>
      <c r="I46" s="21"/>
      <c r="J46" s="97"/>
      <c r="K46" s="22"/>
      <c r="L46" s="96"/>
      <c r="M46" s="22"/>
      <c r="N46" s="22"/>
      <c r="O46" s="22"/>
      <c r="P46" s="23"/>
      <c r="Q46" s="24"/>
      <c r="T46" s="6"/>
      <c r="AC46" s="6"/>
    </row>
    <row r="47" spans="1:29" ht="14.5" hidden="1" x14ac:dyDescent="0.3">
      <c r="A47" s="121"/>
      <c r="B47" s="19"/>
      <c r="C47" s="20"/>
      <c r="D47" s="110"/>
      <c r="E47" s="21"/>
      <c r="F47" s="21"/>
      <c r="G47" s="21"/>
      <c r="H47" s="21"/>
      <c r="I47" s="21"/>
      <c r="J47" s="97"/>
      <c r="K47" s="22"/>
      <c r="L47" s="96"/>
      <c r="M47" s="22"/>
      <c r="N47" s="22"/>
      <c r="O47" s="22"/>
      <c r="P47" s="23"/>
      <c r="Q47" s="24"/>
      <c r="T47" s="6"/>
      <c r="AC47" s="6"/>
    </row>
    <row r="48" spans="1:29" ht="14.5" hidden="1" x14ac:dyDescent="0.3">
      <c r="A48" s="121"/>
      <c r="B48" s="19"/>
      <c r="C48" s="20"/>
      <c r="D48" s="110"/>
      <c r="E48" s="21"/>
      <c r="F48" s="21"/>
      <c r="G48" s="21"/>
      <c r="H48" s="21"/>
      <c r="I48" s="21"/>
      <c r="J48" s="97"/>
      <c r="K48" s="22"/>
      <c r="L48" s="96"/>
      <c r="M48" s="22"/>
      <c r="N48" s="22"/>
      <c r="O48" s="22"/>
      <c r="P48" s="23"/>
      <c r="Q48" s="24"/>
      <c r="T48" s="6"/>
      <c r="AC48" s="6"/>
    </row>
    <row r="49" spans="1:29" ht="14.5" hidden="1" x14ac:dyDescent="0.3">
      <c r="A49" s="121"/>
      <c r="B49" s="19"/>
      <c r="C49" s="20"/>
      <c r="D49" s="110"/>
      <c r="E49" s="21"/>
      <c r="F49" s="21"/>
      <c r="G49" s="21"/>
      <c r="H49" s="21"/>
      <c r="I49" s="21"/>
      <c r="J49" s="97"/>
      <c r="K49" s="22"/>
      <c r="L49" s="96"/>
      <c r="M49" s="22"/>
      <c r="N49" s="22"/>
      <c r="O49" s="22"/>
      <c r="P49" s="23"/>
      <c r="Q49" s="24"/>
      <c r="T49" s="6"/>
      <c r="AC49" s="6"/>
    </row>
    <row r="50" spans="1:29" ht="14.5" hidden="1" x14ac:dyDescent="0.3">
      <c r="A50" s="121"/>
      <c r="B50" s="19"/>
      <c r="C50" s="20"/>
      <c r="D50" s="110"/>
      <c r="E50" s="21"/>
      <c r="F50" s="21"/>
      <c r="G50" s="21"/>
      <c r="H50" s="21"/>
      <c r="I50" s="21"/>
      <c r="J50" s="97"/>
      <c r="K50" s="22"/>
      <c r="L50" s="96"/>
      <c r="M50" s="22"/>
      <c r="N50" s="22"/>
      <c r="O50" s="22"/>
      <c r="P50" s="23"/>
      <c r="Q50" s="24"/>
      <c r="T50" s="6"/>
      <c r="AC50" s="6"/>
    </row>
    <row r="51" spans="1:29" ht="14.5" hidden="1" x14ac:dyDescent="0.3">
      <c r="A51" s="121"/>
      <c r="B51" s="19"/>
      <c r="C51" s="20"/>
      <c r="D51" s="110"/>
      <c r="E51" s="21"/>
      <c r="F51" s="21"/>
      <c r="G51" s="21"/>
      <c r="H51" s="21"/>
      <c r="I51" s="21"/>
      <c r="J51" s="97"/>
      <c r="K51" s="22"/>
      <c r="L51" s="96"/>
      <c r="M51" s="22"/>
      <c r="N51" s="22"/>
      <c r="O51" s="22"/>
      <c r="P51" s="23"/>
      <c r="Q51" s="24"/>
      <c r="T51" s="6"/>
      <c r="AC51" s="6"/>
    </row>
    <row r="52" spans="1:29" ht="14.5" hidden="1" x14ac:dyDescent="0.3">
      <c r="A52" s="121"/>
      <c r="B52" s="19"/>
      <c r="C52" s="20"/>
      <c r="D52" s="110"/>
      <c r="E52" s="21"/>
      <c r="F52" s="21"/>
      <c r="G52" s="21"/>
      <c r="H52" s="21"/>
      <c r="I52" s="21"/>
      <c r="J52" s="97"/>
      <c r="K52" s="22"/>
      <c r="L52" s="96"/>
      <c r="M52" s="22"/>
      <c r="N52" s="22"/>
      <c r="O52" s="22"/>
      <c r="P52" s="23"/>
      <c r="Q52" s="24"/>
      <c r="T52" s="6"/>
      <c r="AC52" s="6"/>
    </row>
    <row r="53" spans="1:29" ht="14.5" hidden="1" x14ac:dyDescent="0.3">
      <c r="A53" s="121"/>
      <c r="B53" s="19"/>
      <c r="C53" s="20"/>
      <c r="D53" s="110"/>
      <c r="E53" s="21"/>
      <c r="F53" s="21"/>
      <c r="G53" s="21"/>
      <c r="H53" s="21"/>
      <c r="I53" s="21"/>
      <c r="J53" s="97"/>
      <c r="K53" s="22"/>
      <c r="L53" s="96"/>
      <c r="M53" s="22"/>
      <c r="N53" s="22"/>
      <c r="O53" s="22"/>
      <c r="P53" s="23"/>
      <c r="Q53" s="24"/>
      <c r="T53" s="6"/>
      <c r="AC53" s="6"/>
    </row>
    <row r="54" spans="1:29" ht="14.5" hidden="1" x14ac:dyDescent="0.3">
      <c r="A54" s="121"/>
      <c r="B54" s="19"/>
      <c r="C54" s="20"/>
      <c r="D54" s="110"/>
      <c r="E54" s="21"/>
      <c r="F54" s="21"/>
      <c r="G54" s="21"/>
      <c r="H54" s="21"/>
      <c r="I54" s="21"/>
      <c r="J54" s="97"/>
      <c r="K54" s="22"/>
      <c r="L54" s="96"/>
      <c r="M54" s="22"/>
      <c r="N54" s="22"/>
      <c r="O54" s="22"/>
      <c r="P54" s="23"/>
      <c r="Q54" s="24"/>
      <c r="T54" s="6"/>
      <c r="AC54" s="6"/>
    </row>
    <row r="55" spans="1:29" ht="14.5" hidden="1" x14ac:dyDescent="0.3">
      <c r="A55" s="121"/>
      <c r="B55" s="19"/>
      <c r="C55" s="20"/>
      <c r="D55" s="110"/>
      <c r="E55" s="21"/>
      <c r="F55" s="21"/>
      <c r="G55" s="21"/>
      <c r="H55" s="21"/>
      <c r="I55" s="21"/>
      <c r="J55" s="97"/>
      <c r="K55" s="22"/>
      <c r="L55" s="96"/>
      <c r="M55" s="22"/>
      <c r="N55" s="22"/>
      <c r="O55" s="22"/>
      <c r="P55" s="23"/>
      <c r="Q55" s="24"/>
      <c r="T55" s="6"/>
      <c r="AC55" s="6"/>
    </row>
    <row r="56" spans="1:29" ht="14.5" hidden="1" x14ac:dyDescent="0.3">
      <c r="A56" s="121"/>
      <c r="B56" s="19"/>
      <c r="C56" s="20"/>
      <c r="D56" s="110"/>
      <c r="E56" s="21"/>
      <c r="F56" s="21"/>
      <c r="G56" s="21"/>
      <c r="H56" s="21"/>
      <c r="I56" s="21"/>
      <c r="J56" s="97"/>
      <c r="K56" s="22"/>
      <c r="L56" s="96"/>
      <c r="M56" s="22"/>
      <c r="N56" s="22"/>
      <c r="O56" s="22"/>
      <c r="P56" s="23"/>
      <c r="Q56" s="24"/>
      <c r="T56" s="6"/>
      <c r="AC56" s="6"/>
    </row>
    <row r="57" spans="1:29" ht="14.5" hidden="1" x14ac:dyDescent="0.3">
      <c r="A57" s="121"/>
      <c r="B57" s="19"/>
      <c r="C57" s="20"/>
      <c r="D57" s="110"/>
      <c r="E57" s="21"/>
      <c r="F57" s="21"/>
      <c r="G57" s="21"/>
      <c r="H57" s="21"/>
      <c r="I57" s="21"/>
      <c r="J57" s="97"/>
      <c r="K57" s="22"/>
      <c r="L57" s="96"/>
      <c r="M57" s="22"/>
      <c r="N57" s="22"/>
      <c r="O57" s="22"/>
      <c r="P57" s="23"/>
      <c r="Q57" s="24"/>
      <c r="T57" s="6"/>
      <c r="AC57" s="6"/>
    </row>
    <row r="58" spans="1:29" ht="14.5" hidden="1" x14ac:dyDescent="0.3">
      <c r="A58" s="121"/>
      <c r="B58" s="19"/>
      <c r="C58" s="20"/>
      <c r="D58" s="110"/>
      <c r="E58" s="21"/>
      <c r="F58" s="21"/>
      <c r="G58" s="21"/>
      <c r="H58" s="21"/>
      <c r="I58" s="21"/>
      <c r="J58" s="97"/>
      <c r="K58" s="22"/>
      <c r="L58" s="96"/>
      <c r="M58" s="22"/>
      <c r="N58" s="22"/>
      <c r="O58" s="22"/>
      <c r="P58" s="23"/>
      <c r="Q58" s="24"/>
      <c r="T58" s="6"/>
      <c r="AC58" s="6"/>
    </row>
    <row r="59" spans="1:29" ht="14.5" hidden="1" x14ac:dyDescent="0.3">
      <c r="A59" s="121"/>
      <c r="B59" s="19"/>
      <c r="C59" s="20"/>
      <c r="D59" s="110"/>
      <c r="E59" s="21"/>
      <c r="F59" s="21"/>
      <c r="G59" s="21"/>
      <c r="H59" s="21"/>
      <c r="I59" s="21"/>
      <c r="J59" s="97"/>
      <c r="K59" s="22"/>
      <c r="L59" s="96"/>
      <c r="M59" s="22"/>
      <c r="N59" s="22"/>
      <c r="O59" s="22"/>
      <c r="P59" s="23"/>
      <c r="Q59" s="24"/>
      <c r="T59" s="6"/>
      <c r="AC59" s="6"/>
    </row>
    <row r="60" spans="1:29" ht="14.5" hidden="1" x14ac:dyDescent="0.3">
      <c r="A60" s="121"/>
      <c r="B60" s="19"/>
      <c r="C60" s="20"/>
      <c r="D60" s="110"/>
      <c r="E60" s="21"/>
      <c r="F60" s="21"/>
      <c r="G60" s="21"/>
      <c r="H60" s="21"/>
      <c r="I60" s="21"/>
      <c r="J60" s="97"/>
      <c r="K60" s="22"/>
      <c r="L60" s="96"/>
      <c r="M60" s="22"/>
      <c r="N60" s="22"/>
      <c r="O60" s="22"/>
      <c r="P60" s="23"/>
      <c r="Q60" s="24"/>
      <c r="T60" s="6"/>
      <c r="AC60" s="6"/>
    </row>
    <row r="61" spans="1:29" ht="14.5" hidden="1" x14ac:dyDescent="0.3">
      <c r="A61" s="121"/>
      <c r="B61" s="19"/>
      <c r="C61" s="20"/>
      <c r="D61" s="110"/>
      <c r="E61" s="21"/>
      <c r="F61" s="21"/>
      <c r="G61" s="21"/>
      <c r="H61" s="21"/>
      <c r="I61" s="21"/>
      <c r="J61" s="97"/>
      <c r="K61" s="22"/>
      <c r="L61" s="96"/>
      <c r="M61" s="22"/>
      <c r="N61" s="22"/>
      <c r="O61" s="22"/>
      <c r="P61" s="23"/>
      <c r="Q61" s="24"/>
      <c r="T61" s="6"/>
      <c r="AC61" s="6"/>
    </row>
    <row r="62" spans="1:29" ht="14.5" hidden="1" x14ac:dyDescent="0.3">
      <c r="A62" s="121"/>
      <c r="B62" s="19"/>
      <c r="C62" s="20"/>
      <c r="D62" s="110"/>
      <c r="E62" s="21"/>
      <c r="F62" s="21"/>
      <c r="G62" s="21"/>
      <c r="H62" s="21"/>
      <c r="I62" s="21"/>
      <c r="J62" s="97"/>
      <c r="K62" s="22"/>
      <c r="L62" s="96"/>
      <c r="M62" s="22"/>
      <c r="N62" s="22"/>
      <c r="O62" s="22"/>
      <c r="P62" s="23"/>
      <c r="Q62" s="24"/>
      <c r="T62" s="6"/>
      <c r="AC62" s="6"/>
    </row>
    <row r="63" spans="1:29" ht="14.5" hidden="1" x14ac:dyDescent="0.3">
      <c r="A63" s="121"/>
      <c r="B63" s="19"/>
      <c r="C63" s="20"/>
      <c r="D63" s="110"/>
      <c r="E63" s="21"/>
      <c r="F63" s="21"/>
      <c r="G63" s="21"/>
      <c r="H63" s="21"/>
      <c r="I63" s="21"/>
      <c r="J63" s="97"/>
      <c r="K63" s="22"/>
      <c r="L63" s="96"/>
      <c r="M63" s="22"/>
      <c r="N63" s="22"/>
      <c r="O63" s="22"/>
      <c r="P63" s="23"/>
      <c r="Q63" s="24"/>
      <c r="T63" s="6"/>
      <c r="AC63" s="6"/>
    </row>
    <row r="64" spans="1:29" ht="14.25" hidden="1" customHeight="1" thickBot="1" x14ac:dyDescent="0.35">
      <c r="A64" s="121"/>
      <c r="B64" s="19"/>
      <c r="C64" s="20"/>
      <c r="D64" s="110"/>
      <c r="E64" s="21"/>
      <c r="F64" s="21"/>
      <c r="G64" s="21"/>
      <c r="H64" s="21"/>
      <c r="I64" s="21"/>
      <c r="J64" s="97"/>
      <c r="K64" s="22"/>
      <c r="L64" s="96"/>
      <c r="M64" s="22"/>
      <c r="N64" s="22"/>
      <c r="O64" s="22"/>
      <c r="P64" s="23"/>
      <c r="Q64" s="24"/>
      <c r="T64" s="6"/>
      <c r="AC64" s="6"/>
    </row>
    <row r="65" spans="1:35" ht="14.5" hidden="1" x14ac:dyDescent="0.3">
      <c r="A65" s="121"/>
      <c r="B65" s="19"/>
      <c r="C65" s="20"/>
      <c r="D65" s="110"/>
      <c r="E65" s="21"/>
      <c r="F65" s="21"/>
      <c r="G65" s="21"/>
      <c r="H65" s="21"/>
      <c r="I65" s="21"/>
      <c r="J65" s="97"/>
      <c r="K65" s="22"/>
      <c r="L65" s="96"/>
      <c r="M65" s="22"/>
      <c r="N65" s="22"/>
      <c r="O65" s="22"/>
      <c r="P65" s="23"/>
      <c r="Q65" s="24"/>
      <c r="T65" s="6"/>
      <c r="AC65" s="6"/>
    </row>
    <row r="66" spans="1:35" ht="14.5" hidden="1" x14ac:dyDescent="0.3">
      <c r="A66" s="121"/>
      <c r="B66" s="19"/>
      <c r="C66" s="20"/>
      <c r="D66" s="110"/>
      <c r="E66" s="21"/>
      <c r="F66" s="21"/>
      <c r="G66" s="21"/>
      <c r="H66" s="21"/>
      <c r="I66" s="21"/>
      <c r="J66" s="97"/>
      <c r="K66" s="22"/>
      <c r="L66" s="96"/>
      <c r="M66" s="22"/>
      <c r="N66" s="22"/>
      <c r="O66" s="22"/>
      <c r="P66" s="23"/>
      <c r="Q66" s="24"/>
      <c r="T66" s="6"/>
      <c r="AC66" s="6"/>
    </row>
    <row r="67" spans="1:35" ht="14.5" hidden="1" x14ac:dyDescent="0.3">
      <c r="A67" s="121"/>
      <c r="B67" s="19"/>
      <c r="C67" s="20"/>
      <c r="D67" s="110"/>
      <c r="E67" s="21"/>
      <c r="F67" s="21"/>
      <c r="G67" s="21"/>
      <c r="H67" s="21"/>
      <c r="I67" s="21"/>
      <c r="J67" s="97"/>
      <c r="K67" s="22"/>
      <c r="L67" s="96"/>
      <c r="M67" s="22"/>
      <c r="N67" s="22"/>
      <c r="O67" s="22"/>
      <c r="P67" s="23"/>
      <c r="Q67" s="24"/>
      <c r="T67" s="6"/>
      <c r="AC67" s="6"/>
    </row>
    <row r="68" spans="1:35" ht="14.5" hidden="1" x14ac:dyDescent="0.3">
      <c r="A68" s="121"/>
      <c r="B68" s="19"/>
      <c r="C68" s="20"/>
      <c r="D68" s="110"/>
      <c r="E68" s="21"/>
      <c r="F68" s="21"/>
      <c r="G68" s="21"/>
      <c r="H68" s="21"/>
      <c r="I68" s="21"/>
      <c r="J68" s="97"/>
      <c r="K68" s="22"/>
      <c r="L68" s="96"/>
      <c r="M68" s="22"/>
      <c r="N68" s="22"/>
      <c r="O68" s="22"/>
      <c r="P68" s="23"/>
      <c r="Q68" s="24"/>
      <c r="T68" s="6"/>
      <c r="AC68" s="6"/>
    </row>
    <row r="69" spans="1:35" ht="14.5" hidden="1" x14ac:dyDescent="0.3">
      <c r="A69" s="121"/>
      <c r="B69" s="19"/>
      <c r="C69" s="20"/>
      <c r="D69" s="110"/>
      <c r="E69" s="21"/>
      <c r="F69" s="21"/>
      <c r="G69" s="21"/>
      <c r="H69" s="21"/>
      <c r="I69" s="21"/>
      <c r="J69" s="97"/>
      <c r="K69" s="22"/>
      <c r="L69" s="96"/>
      <c r="M69" s="22"/>
      <c r="N69" s="22"/>
      <c r="O69" s="22"/>
      <c r="P69" s="23"/>
      <c r="Q69" s="24"/>
      <c r="T69" s="6"/>
      <c r="AC69" s="6"/>
    </row>
    <row r="70" spans="1:35" ht="14.5" hidden="1" x14ac:dyDescent="0.3">
      <c r="A70" s="121"/>
      <c r="B70" s="19"/>
      <c r="C70" s="20"/>
      <c r="D70" s="110"/>
      <c r="E70" s="21"/>
      <c r="F70" s="21"/>
      <c r="G70" s="21"/>
      <c r="H70" s="21"/>
      <c r="I70" s="21"/>
      <c r="J70" s="97"/>
      <c r="K70" s="22"/>
      <c r="L70" s="96"/>
      <c r="M70" s="22"/>
      <c r="N70" s="22"/>
      <c r="O70" s="22"/>
      <c r="P70" s="23"/>
      <c r="Q70" s="24"/>
      <c r="T70" s="6"/>
      <c r="AC70" s="6"/>
    </row>
    <row r="71" spans="1:35" ht="14.5" hidden="1" x14ac:dyDescent="0.3">
      <c r="A71" s="121"/>
      <c r="B71" s="19"/>
      <c r="C71" s="20"/>
      <c r="D71" s="110"/>
      <c r="E71" s="21"/>
      <c r="F71" s="21"/>
      <c r="G71" s="21"/>
      <c r="H71" s="21"/>
      <c r="I71" s="21"/>
      <c r="J71" s="97"/>
      <c r="K71" s="22"/>
      <c r="L71" s="96"/>
      <c r="M71" s="22"/>
      <c r="N71" s="22"/>
      <c r="O71" s="22"/>
      <c r="P71" s="23"/>
      <c r="Q71" s="24"/>
      <c r="T71" s="6"/>
      <c r="AC71" s="6"/>
    </row>
    <row r="72" spans="1:35" ht="14.5" hidden="1" x14ac:dyDescent="0.3">
      <c r="A72" s="121"/>
      <c r="B72" s="19"/>
      <c r="C72" s="20"/>
      <c r="D72" s="110"/>
      <c r="E72" s="21"/>
      <c r="F72" s="21"/>
      <c r="G72" s="21"/>
      <c r="H72" s="21"/>
      <c r="I72" s="21"/>
      <c r="J72" s="97"/>
      <c r="K72" s="22"/>
      <c r="L72" s="96"/>
      <c r="M72" s="22"/>
      <c r="N72" s="22"/>
      <c r="O72" s="22"/>
      <c r="P72" s="23"/>
      <c r="Q72" s="24"/>
      <c r="T72" s="6"/>
      <c r="AC72" s="6"/>
    </row>
    <row r="73" spans="1:35" ht="14.5" hidden="1" x14ac:dyDescent="0.3">
      <c r="A73" s="121"/>
      <c r="B73" s="19"/>
      <c r="C73" s="20"/>
      <c r="D73" s="110"/>
      <c r="E73" s="21"/>
      <c r="F73" s="21"/>
      <c r="G73" s="21"/>
      <c r="H73" s="21"/>
      <c r="I73" s="21"/>
      <c r="J73" s="97"/>
      <c r="K73" s="22"/>
      <c r="L73" s="96"/>
      <c r="M73" s="22"/>
      <c r="N73" s="22"/>
      <c r="O73" s="22"/>
      <c r="P73" s="23"/>
      <c r="Q73" s="24"/>
      <c r="T73" s="6"/>
      <c r="AC73" s="6"/>
    </row>
    <row r="74" spans="1:35" ht="14.5" hidden="1" x14ac:dyDescent="0.3">
      <c r="A74" s="121"/>
      <c r="B74" s="19"/>
      <c r="C74" s="20"/>
      <c r="D74" s="110"/>
      <c r="E74" s="21"/>
      <c r="F74" s="21"/>
      <c r="G74" s="21"/>
      <c r="H74" s="21"/>
      <c r="I74" s="21"/>
      <c r="J74" s="97"/>
      <c r="K74" s="22"/>
      <c r="L74" s="96"/>
      <c r="M74" s="22"/>
      <c r="N74" s="22"/>
      <c r="O74" s="22"/>
      <c r="P74" s="23"/>
      <c r="Q74" s="24"/>
      <c r="T74" s="6"/>
      <c r="AC74" s="6"/>
      <c r="AH74" s="6"/>
      <c r="AI74" s="6"/>
    </row>
    <row r="75" spans="1:35" ht="15" thickBot="1" x14ac:dyDescent="0.35">
      <c r="A75" s="190"/>
      <c r="B75" s="191"/>
      <c r="C75" s="192"/>
      <c r="D75" s="192"/>
      <c r="E75" s="192"/>
      <c r="F75" s="192"/>
      <c r="G75" s="192"/>
      <c r="H75" s="192"/>
      <c r="I75" s="192"/>
      <c r="J75" s="193"/>
      <c r="K75" s="193"/>
      <c r="L75" s="193"/>
      <c r="M75" s="193"/>
      <c r="N75" s="193"/>
      <c r="O75" s="194"/>
      <c r="P75" s="195"/>
      <c r="Q75" s="196"/>
      <c r="T75" s="6"/>
      <c r="AC75" s="6"/>
      <c r="AH75" s="6"/>
      <c r="AI75" s="6"/>
    </row>
    <row r="76" spans="1:35" x14ac:dyDescent="0.3">
      <c r="J76" s="6"/>
      <c r="K76" s="6"/>
      <c r="L76" s="6"/>
      <c r="M76" s="6"/>
      <c r="N76" s="6"/>
      <c r="T76" s="6"/>
      <c r="AC76" s="6"/>
      <c r="AH76" s="6"/>
      <c r="AI76" s="6"/>
    </row>
    <row r="77" spans="1:35" x14ac:dyDescent="0.3">
      <c r="B77" s="25"/>
      <c r="J77" s="6"/>
      <c r="K77" s="6"/>
      <c r="L77" s="6"/>
      <c r="M77" s="6"/>
      <c r="N77" s="6"/>
      <c r="T77" s="6"/>
      <c r="AC77" s="6"/>
      <c r="AH77" s="6"/>
      <c r="AI77" s="6"/>
    </row>
    <row r="78" spans="1:35" x14ac:dyDescent="0.3">
      <c r="D78" s="16"/>
      <c r="E78" s="16"/>
      <c r="F78" s="16"/>
      <c r="G78" s="16"/>
      <c r="H78" s="16"/>
      <c r="I78" s="16"/>
      <c r="O78" s="16"/>
      <c r="T78" s="6"/>
      <c r="AC78" s="6"/>
      <c r="AH78" s="6"/>
      <c r="AI78" s="6"/>
    </row>
    <row r="79" spans="1:35" x14ac:dyDescent="0.3">
      <c r="J79" s="6"/>
      <c r="K79" s="6"/>
      <c r="L79" s="6"/>
      <c r="M79" s="6"/>
      <c r="N79" s="6"/>
      <c r="O79" s="26"/>
      <c r="T79" s="6"/>
      <c r="AC79" s="6"/>
      <c r="AH79" s="6"/>
      <c r="AI79" s="6"/>
    </row>
    <row r="80" spans="1:35" x14ac:dyDescent="0.3">
      <c r="J80" s="6"/>
      <c r="K80" s="6"/>
      <c r="L80" s="6"/>
      <c r="M80" s="6"/>
      <c r="N80" s="6"/>
      <c r="T80" s="6"/>
      <c r="AC80" s="6"/>
      <c r="AH80" s="6"/>
      <c r="AI80" s="6"/>
    </row>
    <row r="81" spans="10:35" x14ac:dyDescent="0.3">
      <c r="J81" s="6"/>
      <c r="K81" s="6"/>
      <c r="L81" s="6"/>
      <c r="M81" s="6"/>
      <c r="N81" s="6"/>
      <c r="T81" s="6"/>
      <c r="AC81" s="6"/>
      <c r="AH81" s="6"/>
      <c r="AI81" s="6"/>
    </row>
    <row r="82" spans="10:35" x14ac:dyDescent="0.3">
      <c r="J82" s="6"/>
      <c r="K82" s="6"/>
      <c r="L82" s="6"/>
      <c r="M82" s="6"/>
      <c r="N82" s="6"/>
      <c r="T82" s="6"/>
      <c r="AC82" s="6"/>
      <c r="AH82" s="6"/>
      <c r="AI82" s="6"/>
    </row>
    <row r="83" spans="10:35" x14ac:dyDescent="0.3">
      <c r="J83" s="6"/>
      <c r="K83" s="6"/>
      <c r="L83" s="6"/>
      <c r="M83" s="6"/>
      <c r="N83" s="6"/>
      <c r="O83" s="26"/>
      <c r="T83" s="6"/>
      <c r="AC83" s="6"/>
      <c r="AH83" s="6"/>
      <c r="AI83" s="6"/>
    </row>
    <row r="84" spans="10:35" x14ac:dyDescent="0.3">
      <c r="J84" s="6"/>
      <c r="K84" s="6"/>
      <c r="L84" s="6"/>
      <c r="M84" s="6"/>
      <c r="N84" s="6"/>
      <c r="T84" s="6"/>
      <c r="AC84" s="6"/>
      <c r="AH84" s="6"/>
      <c r="AI84" s="6"/>
    </row>
    <row r="85" spans="10:35" x14ac:dyDescent="0.3">
      <c r="J85" s="6"/>
      <c r="K85" s="6"/>
      <c r="L85" s="6"/>
      <c r="M85" s="6"/>
      <c r="N85" s="6"/>
      <c r="T85" s="6"/>
      <c r="AC85" s="6"/>
      <c r="AH85" s="6"/>
      <c r="AI85" s="6"/>
    </row>
    <row r="86" spans="10:35" x14ac:dyDescent="0.3">
      <c r="J86" s="6"/>
      <c r="K86" s="6"/>
      <c r="L86" s="6"/>
      <c r="M86" s="6"/>
      <c r="N86" s="6"/>
      <c r="O86" s="16"/>
      <c r="T86" s="6"/>
      <c r="AC86" s="6"/>
      <c r="AH86" s="6"/>
      <c r="AI86" s="6"/>
    </row>
    <row r="87" spans="10:35" x14ac:dyDescent="0.3">
      <c r="J87" s="6"/>
      <c r="K87" s="6"/>
      <c r="L87" s="6"/>
      <c r="M87" s="6"/>
      <c r="N87" s="6"/>
      <c r="O87" s="16"/>
      <c r="T87" s="6"/>
      <c r="AC87" s="6"/>
      <c r="AH87" s="6"/>
      <c r="AI87" s="6"/>
    </row>
    <row r="88" spans="10:35" x14ac:dyDescent="0.3">
      <c r="J88" s="6"/>
      <c r="K88" s="6"/>
      <c r="L88" s="6"/>
      <c r="M88" s="6"/>
      <c r="N88" s="6"/>
      <c r="O88" s="16"/>
      <c r="T88" s="6"/>
      <c r="AC88" s="6"/>
      <c r="AH88" s="6"/>
      <c r="AI88" s="6"/>
    </row>
    <row r="89" spans="10:35" x14ac:dyDescent="0.3">
      <c r="J89" s="6"/>
      <c r="K89" s="6"/>
      <c r="L89" s="6"/>
      <c r="M89" s="6"/>
      <c r="N89" s="6"/>
      <c r="T89" s="6"/>
      <c r="AC89" s="6"/>
      <c r="AH89" s="6"/>
      <c r="AI89" s="6"/>
    </row>
    <row r="90" spans="10:35" x14ac:dyDescent="0.3">
      <c r="J90" s="6"/>
      <c r="K90" s="6"/>
      <c r="L90" s="6"/>
      <c r="M90" s="6"/>
      <c r="N90" s="6"/>
      <c r="T90" s="6"/>
      <c r="AC90" s="6"/>
      <c r="AH90" s="6"/>
      <c r="AI90" s="6"/>
    </row>
    <row r="91" spans="10:35" x14ac:dyDescent="0.3">
      <c r="J91" s="6"/>
      <c r="K91" s="6"/>
      <c r="L91" s="6"/>
      <c r="M91" s="6"/>
      <c r="N91" s="6"/>
      <c r="T91" s="6"/>
      <c r="AC91" s="6"/>
      <c r="AH91" s="6"/>
      <c r="AI91" s="6"/>
    </row>
    <row r="92" spans="10:35" x14ac:dyDescent="0.3">
      <c r="J92" s="6"/>
      <c r="K92" s="6"/>
      <c r="L92" s="6"/>
      <c r="M92" s="6"/>
      <c r="N92" s="6"/>
      <c r="T92" s="6"/>
      <c r="AC92" s="6"/>
      <c r="AH92" s="6"/>
      <c r="AI92" s="6"/>
    </row>
    <row r="93" spans="10:35" x14ac:dyDescent="0.3">
      <c r="J93" s="6"/>
      <c r="K93" s="6"/>
      <c r="L93" s="6"/>
      <c r="M93" s="6"/>
      <c r="N93" s="6"/>
      <c r="T93" s="6"/>
      <c r="AC93" s="6"/>
      <c r="AH93" s="6"/>
      <c r="AI93" s="6"/>
    </row>
    <row r="94" spans="10:35" x14ac:dyDescent="0.3">
      <c r="J94" s="6"/>
      <c r="K94" s="6"/>
      <c r="L94" s="6"/>
      <c r="M94" s="6"/>
      <c r="N94" s="6"/>
      <c r="T94" s="6"/>
      <c r="AC94" s="6"/>
      <c r="AH94" s="6"/>
      <c r="AI94" s="6"/>
    </row>
    <row r="95" spans="10:35" x14ac:dyDescent="0.3">
      <c r="J95" s="6"/>
      <c r="K95" s="6"/>
      <c r="L95" s="6"/>
      <c r="M95" s="6"/>
      <c r="N95" s="6"/>
      <c r="T95" s="6"/>
      <c r="AC95" s="6"/>
      <c r="AH95" s="6"/>
      <c r="AI95" s="6"/>
    </row>
    <row r="96" spans="10:35" x14ac:dyDescent="0.3">
      <c r="J96" s="6"/>
      <c r="K96" s="6"/>
      <c r="L96" s="6"/>
      <c r="M96" s="6"/>
      <c r="N96" s="6"/>
      <c r="T96" s="6"/>
      <c r="AC96" s="6"/>
      <c r="AH96" s="6"/>
      <c r="AI96" s="6"/>
    </row>
    <row r="97" spans="10:35" x14ac:dyDescent="0.3">
      <c r="J97" s="6"/>
      <c r="K97" s="6"/>
      <c r="L97" s="6"/>
      <c r="M97" s="6"/>
      <c r="N97" s="6"/>
      <c r="T97" s="6"/>
      <c r="AC97" s="6"/>
      <c r="AH97" s="6"/>
      <c r="AI97" s="6"/>
    </row>
    <row r="98" spans="10:35" x14ac:dyDescent="0.3">
      <c r="J98" s="6"/>
      <c r="K98" s="6"/>
      <c r="L98" s="6"/>
      <c r="M98" s="6"/>
      <c r="N98" s="6"/>
      <c r="T98" s="6"/>
      <c r="AC98" s="6"/>
      <c r="AH98" s="6"/>
      <c r="AI98" s="6"/>
    </row>
    <row r="99" spans="10:35" x14ac:dyDescent="0.3">
      <c r="J99" s="6"/>
      <c r="K99" s="6"/>
      <c r="L99" s="6"/>
      <c r="M99" s="6"/>
      <c r="N99" s="6"/>
      <c r="T99" s="6"/>
      <c r="AC99" s="6"/>
      <c r="AH99" s="6"/>
      <c r="AI99" s="6"/>
    </row>
    <row r="100" spans="10:35" x14ac:dyDescent="0.3">
      <c r="J100" s="6"/>
      <c r="K100" s="6"/>
      <c r="L100" s="6"/>
      <c r="M100" s="6"/>
      <c r="N100" s="6"/>
      <c r="T100" s="6"/>
      <c r="AC100" s="6"/>
      <c r="AH100" s="6"/>
      <c r="AI100" s="6"/>
    </row>
    <row r="101" spans="10:35" x14ac:dyDescent="0.3">
      <c r="J101" s="6"/>
      <c r="K101" s="6"/>
      <c r="L101" s="6"/>
      <c r="M101" s="6"/>
      <c r="N101" s="6"/>
      <c r="T101" s="6"/>
      <c r="AC101" s="6"/>
      <c r="AH101" s="6"/>
      <c r="AI101" s="6"/>
    </row>
    <row r="102" spans="10:35" x14ac:dyDescent="0.3">
      <c r="J102" s="6"/>
      <c r="K102" s="6"/>
      <c r="L102" s="6"/>
      <c r="M102" s="6"/>
      <c r="N102" s="6"/>
      <c r="T102" s="6"/>
      <c r="AC102" s="6"/>
      <c r="AH102" s="6"/>
      <c r="AI102" s="6"/>
    </row>
    <row r="103" spans="10:35" x14ac:dyDescent="0.3">
      <c r="J103" s="6"/>
      <c r="K103" s="6"/>
      <c r="L103" s="6"/>
      <c r="M103" s="6"/>
      <c r="N103" s="6"/>
      <c r="T103" s="6"/>
      <c r="AC103" s="6"/>
      <c r="AH103" s="6"/>
      <c r="AI103" s="6"/>
    </row>
    <row r="104" spans="10:35" x14ac:dyDescent="0.3">
      <c r="J104" s="6"/>
      <c r="K104" s="6"/>
      <c r="L104" s="6"/>
      <c r="M104" s="6"/>
      <c r="N104" s="6"/>
      <c r="T104" s="6"/>
      <c r="AC104" s="6"/>
      <c r="AH104" s="6"/>
      <c r="AI104" s="6"/>
    </row>
    <row r="105" spans="10:35" x14ac:dyDescent="0.3">
      <c r="J105" s="6"/>
      <c r="K105" s="6"/>
      <c r="L105" s="6"/>
      <c r="M105" s="6"/>
      <c r="N105" s="6"/>
      <c r="T105" s="6"/>
      <c r="AC105" s="6"/>
      <c r="AH105" s="6"/>
      <c r="AI105" s="6"/>
    </row>
    <row r="106" spans="10:35" x14ac:dyDescent="0.3">
      <c r="J106" s="6"/>
      <c r="K106" s="6"/>
      <c r="L106" s="6"/>
      <c r="M106" s="6"/>
      <c r="N106" s="6"/>
      <c r="T106" s="6"/>
      <c r="AC106" s="6"/>
      <c r="AH106" s="6"/>
      <c r="AI106" s="6"/>
    </row>
    <row r="107" spans="10:35" x14ac:dyDescent="0.3">
      <c r="J107" s="6"/>
      <c r="K107" s="6"/>
      <c r="L107" s="6"/>
      <c r="M107" s="6"/>
      <c r="N107" s="6"/>
      <c r="T107" s="6"/>
      <c r="AC107" s="6"/>
      <c r="AH107" s="6"/>
      <c r="AI107" s="6"/>
    </row>
    <row r="108" spans="10:35" x14ac:dyDescent="0.3">
      <c r="J108" s="6"/>
      <c r="K108" s="6"/>
      <c r="L108" s="6"/>
      <c r="M108" s="6"/>
      <c r="N108" s="6"/>
      <c r="T108" s="6"/>
      <c r="AC108" s="6"/>
      <c r="AH108" s="6"/>
      <c r="AI108" s="6"/>
    </row>
    <row r="109" spans="10:35" x14ac:dyDescent="0.3">
      <c r="J109" s="6"/>
      <c r="K109" s="6"/>
      <c r="L109" s="6"/>
      <c r="M109" s="6"/>
      <c r="N109" s="6"/>
      <c r="T109" s="6"/>
      <c r="AC109" s="6"/>
      <c r="AH109" s="6"/>
      <c r="AI109" s="6"/>
    </row>
    <row r="110" spans="10:35" hidden="1" x14ac:dyDescent="0.3">
      <c r="J110" s="6"/>
      <c r="K110" s="6"/>
      <c r="L110" s="6"/>
      <c r="M110" s="6"/>
      <c r="N110" s="6"/>
      <c r="T110" s="6"/>
      <c r="AC110" s="6"/>
      <c r="AH110" s="6"/>
      <c r="AI110" s="6"/>
    </row>
    <row r="111" spans="10:35" hidden="1" x14ac:dyDescent="0.3">
      <c r="J111" s="6"/>
      <c r="K111" s="6"/>
      <c r="L111" s="6"/>
      <c r="M111" s="6"/>
      <c r="N111" s="6"/>
      <c r="T111" s="6"/>
      <c r="AC111" s="6"/>
      <c r="AH111" s="6"/>
      <c r="AI111" s="6"/>
    </row>
    <row r="112" spans="10:35" hidden="1" x14ac:dyDescent="0.3">
      <c r="J112" s="6"/>
      <c r="K112" s="6"/>
      <c r="L112" s="6"/>
      <c r="M112" s="6"/>
      <c r="N112" s="6"/>
      <c r="T112" s="6"/>
      <c r="AC112" s="6"/>
      <c r="AH112" s="6"/>
      <c r="AI112" s="6"/>
    </row>
    <row r="113" spans="10:35" hidden="1" x14ac:dyDescent="0.3">
      <c r="J113" s="6"/>
      <c r="K113" s="6"/>
      <c r="L113" s="6"/>
      <c r="M113" s="6"/>
      <c r="N113" s="6"/>
      <c r="T113" s="6"/>
      <c r="AC113" s="6"/>
      <c r="AH113" s="6"/>
      <c r="AI113" s="6"/>
    </row>
    <row r="114" spans="10:35" hidden="1" x14ac:dyDescent="0.3">
      <c r="J114" s="6"/>
      <c r="K114" s="6"/>
      <c r="L114" s="6"/>
      <c r="M114" s="6"/>
      <c r="N114" s="6"/>
      <c r="T114" s="6"/>
      <c r="AC114" s="6"/>
      <c r="AH114" s="6"/>
      <c r="AI114" s="6"/>
    </row>
    <row r="115" spans="10:35" hidden="1" x14ac:dyDescent="0.3">
      <c r="J115" s="6"/>
      <c r="K115" s="6"/>
      <c r="L115" s="6"/>
      <c r="M115" s="6"/>
      <c r="N115" s="6"/>
      <c r="T115" s="6"/>
      <c r="AC115" s="6"/>
      <c r="AH115" s="6"/>
      <c r="AI115" s="6"/>
    </row>
    <row r="116" spans="10:35" hidden="1" x14ac:dyDescent="0.3">
      <c r="J116" s="6"/>
      <c r="K116" s="6"/>
      <c r="L116" s="6"/>
      <c r="M116" s="6"/>
      <c r="N116" s="6"/>
      <c r="T116" s="6"/>
      <c r="AC116" s="6"/>
      <c r="AH116" s="6"/>
      <c r="AI116" s="6"/>
    </row>
    <row r="117" spans="10:35" hidden="1" x14ac:dyDescent="0.3">
      <c r="J117" s="6"/>
      <c r="K117" s="6"/>
      <c r="L117" s="6"/>
      <c r="M117" s="6"/>
      <c r="N117" s="6"/>
      <c r="T117" s="6"/>
      <c r="AC117" s="6"/>
      <c r="AH117" s="6"/>
      <c r="AI117" s="6"/>
    </row>
    <row r="118" spans="10:35" hidden="1" x14ac:dyDescent="0.3">
      <c r="J118" s="6"/>
      <c r="K118" s="6"/>
      <c r="L118" s="6"/>
      <c r="M118" s="6"/>
      <c r="N118" s="6"/>
      <c r="T118" s="6"/>
      <c r="AC118" s="6"/>
      <c r="AH118" s="6"/>
      <c r="AI118" s="6"/>
    </row>
    <row r="119" spans="10:35" hidden="1" x14ac:dyDescent="0.3">
      <c r="J119" s="6"/>
      <c r="K119" s="6"/>
      <c r="L119" s="6"/>
      <c r="M119" s="6"/>
      <c r="N119" s="6"/>
      <c r="T119" s="6"/>
      <c r="AC119" s="6"/>
      <c r="AH119" s="6"/>
      <c r="AI119" s="6"/>
    </row>
    <row r="120" spans="10:35" hidden="1" x14ac:dyDescent="0.3">
      <c r="J120" s="6"/>
      <c r="K120" s="6"/>
      <c r="L120" s="6"/>
      <c r="M120" s="6"/>
      <c r="N120" s="6"/>
      <c r="T120" s="6"/>
      <c r="AC120" s="6"/>
      <c r="AH120" s="6"/>
      <c r="AI120" s="6"/>
    </row>
    <row r="121" spans="10:35" hidden="1" x14ac:dyDescent="0.3">
      <c r="J121" s="6"/>
      <c r="K121" s="6"/>
      <c r="L121" s="6"/>
      <c r="M121" s="6"/>
      <c r="N121" s="6"/>
      <c r="T121" s="6"/>
      <c r="AC121" s="6"/>
      <c r="AH121" s="6"/>
      <c r="AI121" s="6"/>
    </row>
    <row r="122" spans="10:35" hidden="1" x14ac:dyDescent="0.3">
      <c r="J122" s="6"/>
      <c r="K122" s="6"/>
      <c r="L122" s="6"/>
      <c r="M122" s="6"/>
      <c r="N122" s="6"/>
      <c r="T122" s="6"/>
      <c r="AC122" s="6"/>
      <c r="AH122" s="6"/>
      <c r="AI122" s="6"/>
    </row>
    <row r="123" spans="10:35" hidden="1" x14ac:dyDescent="0.3">
      <c r="J123" s="6"/>
      <c r="K123" s="6"/>
      <c r="L123" s="6"/>
      <c r="M123" s="6"/>
      <c r="N123" s="6"/>
      <c r="T123" s="6"/>
      <c r="AC123" s="6"/>
      <c r="AH123" s="6"/>
      <c r="AI123" s="6"/>
    </row>
    <row r="124" spans="10:35" ht="13.65" hidden="1" customHeight="1" x14ac:dyDescent="0.3">
      <c r="J124" s="6"/>
      <c r="K124" s="6"/>
      <c r="L124" s="6"/>
      <c r="M124" s="6"/>
      <c r="N124" s="6"/>
      <c r="T124" s="6"/>
      <c r="AC124" s="6"/>
      <c r="AH124" s="6"/>
      <c r="AI124" s="6"/>
    </row>
    <row r="125" spans="10:35" ht="13.65" hidden="1" customHeight="1" x14ac:dyDescent="0.3">
      <c r="J125" s="6"/>
      <c r="K125" s="6"/>
      <c r="L125" s="6"/>
      <c r="M125" s="6"/>
      <c r="N125" s="6"/>
      <c r="T125" s="6"/>
      <c r="AC125" s="6"/>
      <c r="AH125" s="6"/>
      <c r="AI125" s="6"/>
    </row>
    <row r="126" spans="10:35" x14ac:dyDescent="0.3">
      <c r="J126" s="6"/>
      <c r="K126" s="6"/>
      <c r="L126" s="6"/>
      <c r="M126" s="6"/>
      <c r="N126" s="6"/>
      <c r="T126" s="6"/>
      <c r="AC126" s="6"/>
      <c r="AH126" s="6"/>
      <c r="AI126" s="6"/>
    </row>
    <row r="127" spans="10:35" x14ac:dyDescent="0.3">
      <c r="J127" s="6"/>
      <c r="K127" s="6"/>
      <c r="L127" s="6"/>
      <c r="M127" s="6"/>
      <c r="N127" s="6"/>
      <c r="T127" s="6"/>
      <c r="AC127" s="6"/>
      <c r="AH127" s="6"/>
      <c r="AI127" s="6"/>
    </row>
    <row r="128" spans="10:35" x14ac:dyDescent="0.3">
      <c r="J128" s="6"/>
      <c r="K128" s="6"/>
      <c r="L128" s="6"/>
      <c r="M128" s="6"/>
      <c r="N128" s="6"/>
      <c r="T128" s="94" t="s">
        <v>67</v>
      </c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H128" s="94"/>
      <c r="AI128" s="94"/>
    </row>
    <row r="129" spans="20:33" x14ac:dyDescent="0.3">
      <c r="T129" s="6"/>
      <c r="AC129" s="6"/>
      <c r="AG129" s="94"/>
    </row>
    <row r="130" spans="20:33" x14ac:dyDescent="0.3">
      <c r="T130" s="6"/>
      <c r="AC130" s="6"/>
    </row>
    <row r="131" spans="20:33" x14ac:dyDescent="0.3">
      <c r="T131" s="6"/>
      <c r="AC131" s="6"/>
    </row>
    <row r="132" spans="20:33" x14ac:dyDescent="0.3">
      <c r="T132" s="6"/>
      <c r="AC132" s="6"/>
    </row>
    <row r="133" spans="20:33" x14ac:dyDescent="0.3">
      <c r="T133" s="6"/>
      <c r="AC133" s="6"/>
    </row>
    <row r="134" spans="20:33" x14ac:dyDescent="0.3">
      <c r="T134" s="6"/>
      <c r="AC134" s="6"/>
    </row>
    <row r="135" spans="20:33" x14ac:dyDescent="0.3">
      <c r="T135" s="6"/>
      <c r="AC135" s="6"/>
    </row>
    <row r="136" spans="20:33" x14ac:dyDescent="0.3">
      <c r="T136" s="6"/>
      <c r="AC136" s="6"/>
    </row>
    <row r="137" spans="20:33" x14ac:dyDescent="0.3">
      <c r="T137" s="6"/>
      <c r="AC137" s="6"/>
    </row>
    <row r="138" spans="20:33" x14ac:dyDescent="0.3">
      <c r="T138" s="6"/>
      <c r="AC138" s="6"/>
    </row>
    <row r="139" spans="20:33" x14ac:dyDescent="0.3">
      <c r="T139" s="6"/>
      <c r="AC139" s="6"/>
    </row>
    <row r="140" spans="20:33" x14ac:dyDescent="0.3">
      <c r="T140" s="6"/>
      <c r="AC140" s="6"/>
    </row>
    <row r="141" spans="20:33" x14ac:dyDescent="0.3">
      <c r="T141" s="6"/>
      <c r="AC141" s="6"/>
    </row>
    <row r="142" spans="20:33" x14ac:dyDescent="0.3">
      <c r="T142" s="6"/>
      <c r="AC142" s="6"/>
    </row>
    <row r="143" spans="20:33" x14ac:dyDescent="0.3">
      <c r="T143" s="6"/>
      <c r="AC143" s="6"/>
    </row>
    <row r="144" spans="20:33" x14ac:dyDescent="0.3">
      <c r="T144" s="6"/>
      <c r="AC144" s="6"/>
    </row>
    <row r="145" spans="20:29" x14ac:dyDescent="0.3">
      <c r="T145" s="6"/>
      <c r="AC145" s="6"/>
    </row>
    <row r="146" spans="20:29" x14ac:dyDescent="0.3">
      <c r="T146" s="6"/>
      <c r="AC146" s="6"/>
    </row>
    <row r="147" spans="20:29" x14ac:dyDescent="0.3">
      <c r="T147" s="6"/>
      <c r="AC147" s="6"/>
    </row>
    <row r="148" spans="20:29" x14ac:dyDescent="0.3">
      <c r="T148" s="6"/>
      <c r="AC148" s="6"/>
    </row>
    <row r="149" spans="20:29" x14ac:dyDescent="0.3">
      <c r="T149" s="6"/>
      <c r="AC149" s="6"/>
    </row>
    <row r="150" spans="20:29" x14ac:dyDescent="0.3">
      <c r="T150" s="6"/>
      <c r="AC150" s="6"/>
    </row>
    <row r="151" spans="20:29" x14ac:dyDescent="0.3">
      <c r="T151" s="6"/>
      <c r="AC151" s="6"/>
    </row>
    <row r="152" spans="20:29" x14ac:dyDescent="0.3">
      <c r="T152" s="6"/>
      <c r="AC152" s="6"/>
    </row>
    <row r="153" spans="20:29" x14ac:dyDescent="0.3">
      <c r="T153" s="6"/>
      <c r="AC153" s="6"/>
    </row>
    <row r="154" spans="20:29" x14ac:dyDescent="0.3">
      <c r="T154" s="6"/>
      <c r="AC154" s="6"/>
    </row>
    <row r="155" spans="20:29" x14ac:dyDescent="0.3">
      <c r="T155" s="6"/>
      <c r="AC155" s="6"/>
    </row>
    <row r="156" spans="20:29" x14ac:dyDescent="0.3">
      <c r="T156" s="6"/>
      <c r="AC156" s="6"/>
    </row>
    <row r="157" spans="20:29" x14ac:dyDescent="0.3">
      <c r="T157" s="6"/>
      <c r="AC157" s="6"/>
    </row>
    <row r="158" spans="20:29" x14ac:dyDescent="0.3">
      <c r="T158" s="6"/>
      <c r="AC158" s="6"/>
    </row>
    <row r="159" spans="20:29" x14ac:dyDescent="0.3">
      <c r="T159" s="6"/>
      <c r="AC159" s="6"/>
    </row>
    <row r="160" spans="20:29" x14ac:dyDescent="0.3">
      <c r="T160" s="6"/>
      <c r="AC160" s="6"/>
    </row>
    <row r="161" spans="20:29" x14ac:dyDescent="0.3">
      <c r="T161" s="6"/>
      <c r="AC161" s="6"/>
    </row>
    <row r="162" spans="20:29" x14ac:dyDescent="0.3">
      <c r="T162" s="6"/>
      <c r="AC162" s="6"/>
    </row>
    <row r="163" spans="20:29" x14ac:dyDescent="0.3">
      <c r="T163" s="6"/>
      <c r="AC163" s="6"/>
    </row>
    <row r="164" spans="20:29" x14ac:dyDescent="0.3">
      <c r="T164" s="6"/>
      <c r="AC164" s="6"/>
    </row>
    <row r="165" spans="20:29" x14ac:dyDescent="0.3">
      <c r="T165" s="6"/>
      <c r="AC165" s="6"/>
    </row>
    <row r="166" spans="20:29" x14ac:dyDescent="0.3">
      <c r="T166" s="6"/>
      <c r="AC166" s="6"/>
    </row>
    <row r="167" spans="20:29" x14ac:dyDescent="0.3">
      <c r="T167" s="6"/>
      <c r="AC167" s="6"/>
    </row>
    <row r="168" spans="20:29" x14ac:dyDescent="0.3">
      <c r="T168" s="6"/>
      <c r="AC168" s="6"/>
    </row>
    <row r="169" spans="20:29" x14ac:dyDescent="0.3">
      <c r="T169" s="6"/>
      <c r="AC169" s="6"/>
    </row>
    <row r="170" spans="20:29" x14ac:dyDescent="0.3">
      <c r="T170" s="6"/>
      <c r="AC170" s="6"/>
    </row>
    <row r="171" spans="20:29" x14ac:dyDescent="0.3">
      <c r="T171" s="6"/>
      <c r="AC171" s="6"/>
    </row>
    <row r="172" spans="20:29" x14ac:dyDescent="0.3">
      <c r="T172" s="6"/>
      <c r="AC172" s="6"/>
    </row>
    <row r="173" spans="20:29" x14ac:dyDescent="0.3">
      <c r="T173" s="6"/>
      <c r="AC173" s="6"/>
    </row>
    <row r="174" spans="20:29" x14ac:dyDescent="0.3">
      <c r="T174" s="6"/>
      <c r="AC174" s="6"/>
    </row>
    <row r="175" spans="20:29" x14ac:dyDescent="0.3">
      <c r="T175" s="6"/>
      <c r="AC175" s="6"/>
    </row>
    <row r="176" spans="20:29" x14ac:dyDescent="0.3">
      <c r="T176" s="6"/>
      <c r="AC176" s="6"/>
    </row>
    <row r="177" spans="20:29" x14ac:dyDescent="0.3">
      <c r="T177" s="6"/>
      <c r="AC177" s="6"/>
    </row>
    <row r="178" spans="20:29" x14ac:dyDescent="0.3">
      <c r="T178" s="6"/>
      <c r="AC178" s="6"/>
    </row>
    <row r="179" spans="20:29" x14ac:dyDescent="0.3">
      <c r="T179" s="6"/>
      <c r="AC179" s="6"/>
    </row>
    <row r="180" spans="20:29" x14ac:dyDescent="0.3">
      <c r="T180" s="6"/>
      <c r="AC180" s="6"/>
    </row>
    <row r="181" spans="20:29" x14ac:dyDescent="0.3">
      <c r="T181" s="6"/>
      <c r="AC181" s="6"/>
    </row>
    <row r="182" spans="20:29" x14ac:dyDescent="0.3">
      <c r="T182" s="6"/>
      <c r="AC182" s="6"/>
    </row>
    <row r="183" spans="20:29" x14ac:dyDescent="0.3">
      <c r="T183" s="6"/>
      <c r="AC183" s="6"/>
    </row>
    <row r="184" spans="20:29" x14ac:dyDescent="0.3">
      <c r="T184" s="6"/>
      <c r="AC184" s="6"/>
    </row>
    <row r="185" spans="20:29" x14ac:dyDescent="0.3">
      <c r="T185" s="6"/>
      <c r="AC185" s="6"/>
    </row>
    <row r="186" spans="20:29" x14ac:dyDescent="0.3">
      <c r="T186" s="6"/>
      <c r="AC186" s="6"/>
    </row>
    <row r="187" spans="20:29" x14ac:dyDescent="0.3">
      <c r="T187" s="6"/>
      <c r="AC187" s="6"/>
    </row>
    <row r="188" spans="20:29" x14ac:dyDescent="0.3">
      <c r="T188" s="6"/>
      <c r="AC188" s="6"/>
    </row>
    <row r="189" spans="20:29" x14ac:dyDescent="0.3">
      <c r="T189" s="6"/>
      <c r="AC189" s="6"/>
    </row>
    <row r="190" spans="20:29" x14ac:dyDescent="0.3">
      <c r="T190" s="6"/>
      <c r="AC190" s="6"/>
    </row>
    <row r="191" spans="20:29" x14ac:dyDescent="0.3">
      <c r="T191" s="6"/>
      <c r="AC191" s="6"/>
    </row>
    <row r="192" spans="20:29" x14ac:dyDescent="0.3">
      <c r="T192" s="6"/>
      <c r="AC192" s="6"/>
    </row>
    <row r="193" spans="20:29" x14ac:dyDescent="0.3">
      <c r="T193" s="6"/>
      <c r="AC193" s="6"/>
    </row>
    <row r="194" spans="20:29" x14ac:dyDescent="0.3">
      <c r="T194" s="6"/>
      <c r="AC194" s="6"/>
    </row>
    <row r="195" spans="20:29" x14ac:dyDescent="0.3">
      <c r="T195" s="6"/>
      <c r="AC195" s="6"/>
    </row>
    <row r="196" spans="20:29" x14ac:dyDescent="0.3">
      <c r="T196" s="6"/>
      <c r="AC196" s="6"/>
    </row>
    <row r="197" spans="20:29" x14ac:dyDescent="0.3">
      <c r="T197" s="6"/>
      <c r="AC197" s="6"/>
    </row>
    <row r="198" spans="20:29" x14ac:dyDescent="0.3">
      <c r="T198" s="6"/>
      <c r="AC198" s="6"/>
    </row>
    <row r="199" spans="20:29" x14ac:dyDescent="0.3">
      <c r="T199" s="6"/>
      <c r="AC199" s="6"/>
    </row>
    <row r="200" spans="20:29" x14ac:dyDescent="0.3">
      <c r="T200" s="6"/>
      <c r="AC200" s="6"/>
    </row>
    <row r="201" spans="20:29" x14ac:dyDescent="0.3">
      <c r="T201" s="6"/>
      <c r="AC201" s="6"/>
    </row>
    <row r="202" spans="20:29" x14ac:dyDescent="0.3">
      <c r="T202" s="6"/>
      <c r="AC202" s="6"/>
    </row>
    <row r="203" spans="20:29" x14ac:dyDescent="0.3">
      <c r="T203" s="6"/>
      <c r="AC203" s="6"/>
    </row>
    <row r="204" spans="20:29" x14ac:dyDescent="0.3">
      <c r="T204" s="6"/>
      <c r="AC204" s="6"/>
    </row>
    <row r="205" spans="20:29" x14ac:dyDescent="0.3">
      <c r="T205" s="6"/>
      <c r="AC205" s="6"/>
    </row>
    <row r="206" spans="20:29" x14ac:dyDescent="0.3">
      <c r="T206" s="6"/>
      <c r="AC206" s="6"/>
    </row>
    <row r="207" spans="20:29" x14ac:dyDescent="0.3">
      <c r="T207" s="6"/>
      <c r="AC207" s="6"/>
    </row>
    <row r="208" spans="20:29" x14ac:dyDescent="0.3">
      <c r="T208" s="6"/>
      <c r="AC208" s="6"/>
    </row>
    <row r="209" spans="20:29" x14ac:dyDescent="0.3">
      <c r="T209" s="6"/>
      <c r="AC209" s="6"/>
    </row>
    <row r="210" spans="20:29" x14ac:dyDescent="0.3">
      <c r="T210" s="6"/>
      <c r="AC210" s="6"/>
    </row>
    <row r="211" spans="20:29" x14ac:dyDescent="0.3">
      <c r="T211" s="6"/>
      <c r="AC211" s="6"/>
    </row>
    <row r="212" spans="20:29" x14ac:dyDescent="0.3">
      <c r="T212" s="6"/>
      <c r="AC212" s="6"/>
    </row>
    <row r="213" spans="20:29" x14ac:dyDescent="0.3">
      <c r="T213" s="6"/>
      <c r="AC213" s="6"/>
    </row>
    <row r="214" spans="20:29" x14ac:dyDescent="0.3">
      <c r="T214" s="6"/>
      <c r="AC214" s="6"/>
    </row>
    <row r="215" spans="20:29" x14ac:dyDescent="0.3">
      <c r="T215" s="6"/>
      <c r="AC215" s="6"/>
    </row>
    <row r="216" spans="20:29" x14ac:dyDescent="0.3">
      <c r="T216" s="6"/>
      <c r="AC216" s="6"/>
    </row>
    <row r="217" spans="20:29" x14ac:dyDescent="0.3">
      <c r="T217" s="6"/>
      <c r="AC217" s="6"/>
    </row>
    <row r="218" spans="20:29" x14ac:dyDescent="0.3">
      <c r="T218" s="6"/>
      <c r="AC218" s="6"/>
    </row>
    <row r="219" spans="20:29" x14ac:dyDescent="0.3">
      <c r="T219" s="6"/>
      <c r="AC219" s="6"/>
    </row>
    <row r="220" spans="20:29" x14ac:dyDescent="0.3">
      <c r="T220" s="6"/>
      <c r="AC220" s="6"/>
    </row>
    <row r="221" spans="20:29" x14ac:dyDescent="0.3">
      <c r="T221" s="6"/>
      <c r="AC221" s="6"/>
    </row>
    <row r="222" spans="20:29" x14ac:dyDescent="0.3">
      <c r="T222" s="6"/>
      <c r="AC222" s="6"/>
    </row>
    <row r="223" spans="20:29" x14ac:dyDescent="0.3">
      <c r="T223" s="6"/>
      <c r="AC223" s="6"/>
    </row>
    <row r="224" spans="20:29" x14ac:dyDescent="0.3">
      <c r="T224" s="6"/>
      <c r="AC224" s="6"/>
    </row>
    <row r="225" spans="20:29" x14ac:dyDescent="0.3">
      <c r="T225" s="6"/>
      <c r="AC225" s="6"/>
    </row>
    <row r="226" spans="20:29" x14ac:dyDescent="0.3">
      <c r="T226" s="6"/>
      <c r="AC226" s="6"/>
    </row>
    <row r="227" spans="20:29" x14ac:dyDescent="0.3">
      <c r="T227" s="6"/>
      <c r="AC227" s="6"/>
    </row>
    <row r="228" spans="20:29" x14ac:dyDescent="0.3">
      <c r="T228" s="6"/>
      <c r="AC228" s="6"/>
    </row>
    <row r="229" spans="20:29" x14ac:dyDescent="0.3">
      <c r="T229" s="6"/>
      <c r="AC229" s="6"/>
    </row>
    <row r="230" spans="20:29" x14ac:dyDescent="0.3">
      <c r="T230" s="6"/>
      <c r="AC230" s="6"/>
    </row>
    <row r="231" spans="20:29" x14ac:dyDescent="0.3">
      <c r="T231" s="6"/>
      <c r="AC231" s="6"/>
    </row>
    <row r="232" spans="20:29" x14ac:dyDescent="0.3">
      <c r="T232" s="6"/>
      <c r="AC232" s="6"/>
    </row>
    <row r="233" spans="20:29" x14ac:dyDescent="0.3">
      <c r="T233" s="6"/>
      <c r="AC233" s="6"/>
    </row>
    <row r="234" spans="20:29" x14ac:dyDescent="0.3">
      <c r="T234" s="6"/>
      <c r="AC234" s="6"/>
    </row>
    <row r="235" spans="20:29" x14ac:dyDescent="0.3">
      <c r="T235" s="6"/>
      <c r="AC235" s="6"/>
    </row>
    <row r="236" spans="20:29" x14ac:dyDescent="0.3">
      <c r="T236" s="6"/>
      <c r="AC236" s="6"/>
    </row>
    <row r="237" spans="20:29" x14ac:dyDescent="0.3">
      <c r="T237" s="6"/>
      <c r="AC237" s="6"/>
    </row>
    <row r="238" spans="20:29" x14ac:dyDescent="0.3">
      <c r="T238" s="6"/>
      <c r="AC238" s="6"/>
    </row>
    <row r="239" spans="20:29" x14ac:dyDescent="0.3">
      <c r="T239" s="6"/>
      <c r="AC239" s="6"/>
    </row>
    <row r="240" spans="20:29" x14ac:dyDescent="0.3">
      <c r="T240" s="6"/>
      <c r="AC240" s="6"/>
    </row>
    <row r="241" spans="20:29" x14ac:dyDescent="0.3">
      <c r="T241" s="6"/>
      <c r="AC241" s="6"/>
    </row>
    <row r="242" spans="20:29" x14ac:dyDescent="0.3">
      <c r="T242" s="6"/>
      <c r="AC242" s="6"/>
    </row>
    <row r="243" spans="20:29" x14ac:dyDescent="0.3">
      <c r="T243" s="6"/>
      <c r="AC243" s="6"/>
    </row>
    <row r="244" spans="20:29" x14ac:dyDescent="0.3">
      <c r="T244" s="6"/>
      <c r="AC244" s="6"/>
    </row>
    <row r="245" spans="20:29" x14ac:dyDescent="0.3">
      <c r="T245" s="6"/>
      <c r="AC245" s="6"/>
    </row>
    <row r="246" spans="20:29" x14ac:dyDescent="0.3">
      <c r="T246" s="6"/>
      <c r="AC246" s="6"/>
    </row>
    <row r="247" spans="20:29" x14ac:dyDescent="0.3">
      <c r="T247" s="6"/>
      <c r="AC247" s="6"/>
    </row>
    <row r="248" spans="20:29" x14ac:dyDescent="0.3">
      <c r="T248" s="6"/>
      <c r="AC248" s="6"/>
    </row>
    <row r="249" spans="20:29" x14ac:dyDescent="0.3">
      <c r="T249" s="6"/>
      <c r="AC249" s="6"/>
    </row>
    <row r="250" spans="20:29" x14ac:dyDescent="0.3">
      <c r="T250" s="6"/>
      <c r="AC250" s="6"/>
    </row>
    <row r="251" spans="20:29" x14ac:dyDescent="0.3">
      <c r="T251" s="6"/>
      <c r="AC251" s="6"/>
    </row>
    <row r="252" spans="20:29" x14ac:dyDescent="0.3">
      <c r="T252" s="6"/>
      <c r="AC252" s="6"/>
    </row>
    <row r="253" spans="20:29" x14ac:dyDescent="0.3">
      <c r="T253" s="6"/>
      <c r="AC253" s="6"/>
    </row>
    <row r="254" spans="20:29" x14ac:dyDescent="0.3">
      <c r="T254" s="6"/>
      <c r="AC254" s="6"/>
    </row>
    <row r="255" spans="20:29" x14ac:dyDescent="0.3">
      <c r="T255" s="6"/>
      <c r="AC255" s="6"/>
    </row>
    <row r="256" spans="20:29" x14ac:dyDescent="0.3">
      <c r="T256" s="6"/>
      <c r="AC256" s="6"/>
    </row>
    <row r="257" spans="20:29" x14ac:dyDescent="0.3">
      <c r="T257" s="6"/>
      <c r="AC257" s="6"/>
    </row>
    <row r="258" spans="20:29" x14ac:dyDescent="0.3">
      <c r="T258" s="6"/>
      <c r="AC258" s="6"/>
    </row>
    <row r="259" spans="20:29" x14ac:dyDescent="0.3">
      <c r="T259" s="6"/>
      <c r="AC259" s="6"/>
    </row>
    <row r="260" spans="20:29" x14ac:dyDescent="0.3">
      <c r="T260" s="6"/>
      <c r="AC260" s="6"/>
    </row>
    <row r="261" spans="20:29" x14ac:dyDescent="0.3">
      <c r="T261" s="6"/>
      <c r="AC261" s="6"/>
    </row>
    <row r="262" spans="20:29" x14ac:dyDescent="0.3">
      <c r="T262" s="6"/>
      <c r="AC262" s="6"/>
    </row>
    <row r="263" spans="20:29" x14ac:dyDescent="0.3">
      <c r="T263" s="6"/>
      <c r="AC263" s="6"/>
    </row>
    <row r="264" spans="20:29" x14ac:dyDescent="0.3">
      <c r="T264" s="6"/>
      <c r="AC264" s="6"/>
    </row>
    <row r="265" spans="20:29" x14ac:dyDescent="0.3">
      <c r="T265" s="6"/>
      <c r="AC265" s="6"/>
    </row>
    <row r="266" spans="20:29" x14ac:dyDescent="0.3">
      <c r="T266" s="6"/>
      <c r="AC266" s="6"/>
    </row>
    <row r="267" spans="20:29" x14ac:dyDescent="0.3">
      <c r="T267" s="6"/>
      <c r="AC267" s="6"/>
    </row>
    <row r="268" spans="20:29" x14ac:dyDescent="0.3">
      <c r="T268" s="6"/>
      <c r="AC268" s="6"/>
    </row>
    <row r="269" spans="20:29" x14ac:dyDescent="0.3">
      <c r="T269" s="6"/>
      <c r="AC269" s="6"/>
    </row>
    <row r="270" spans="20:29" x14ac:dyDescent="0.3">
      <c r="T270" s="6"/>
      <c r="AC270" s="6"/>
    </row>
    <row r="271" spans="20:29" x14ac:dyDescent="0.3">
      <c r="T271" s="6"/>
      <c r="AC271" s="6"/>
    </row>
    <row r="272" spans="20:29" x14ac:dyDescent="0.3">
      <c r="T272" s="6"/>
      <c r="AC272" s="6"/>
    </row>
    <row r="273" spans="20:29" x14ac:dyDescent="0.3">
      <c r="T273" s="6"/>
      <c r="AC273" s="6"/>
    </row>
    <row r="274" spans="20:29" x14ac:dyDescent="0.3">
      <c r="T274" s="6"/>
      <c r="AC274" s="6"/>
    </row>
    <row r="275" spans="20:29" x14ac:dyDescent="0.3">
      <c r="T275" s="6"/>
      <c r="AC275" s="6"/>
    </row>
    <row r="276" spans="20:29" x14ac:dyDescent="0.3">
      <c r="T276" s="6"/>
      <c r="AC276" s="6"/>
    </row>
    <row r="277" spans="20:29" x14ac:dyDescent="0.3">
      <c r="T277" s="6"/>
      <c r="AC277" s="6"/>
    </row>
    <row r="278" spans="20:29" x14ac:dyDescent="0.3">
      <c r="T278" s="6"/>
      <c r="AC278" s="6"/>
    </row>
    <row r="279" spans="20:29" x14ac:dyDescent="0.3">
      <c r="T279" s="6"/>
      <c r="AC279" s="6"/>
    </row>
    <row r="280" spans="20:29" x14ac:dyDescent="0.3">
      <c r="T280" s="6"/>
      <c r="AC280" s="6"/>
    </row>
    <row r="281" spans="20:29" x14ac:dyDescent="0.3">
      <c r="T281" s="6"/>
      <c r="AC281" s="6"/>
    </row>
    <row r="282" spans="20:29" x14ac:dyDescent="0.3">
      <c r="T282" s="6"/>
      <c r="AC282" s="6"/>
    </row>
    <row r="283" spans="20:29" x14ac:dyDescent="0.3">
      <c r="T283" s="6"/>
      <c r="AC283" s="6"/>
    </row>
    <row r="284" spans="20:29" x14ac:dyDescent="0.3">
      <c r="T284" s="6"/>
      <c r="AC284" s="6"/>
    </row>
    <row r="285" spans="20:29" x14ac:dyDescent="0.3">
      <c r="T285" s="6"/>
      <c r="AC285" s="6"/>
    </row>
    <row r="286" spans="20:29" x14ac:dyDescent="0.3">
      <c r="T286" s="6"/>
      <c r="AC286" s="6"/>
    </row>
    <row r="287" spans="20:29" x14ac:dyDescent="0.3">
      <c r="T287" s="6"/>
      <c r="AC287" s="6"/>
    </row>
    <row r="288" spans="20:29" x14ac:dyDescent="0.3">
      <c r="T288" s="6"/>
      <c r="AC288" s="6"/>
    </row>
    <row r="289" spans="20:29" x14ac:dyDescent="0.3">
      <c r="T289" s="6"/>
      <c r="AC289" s="6"/>
    </row>
    <row r="290" spans="20:29" x14ac:dyDescent="0.3">
      <c r="T290" s="6"/>
      <c r="AC290" s="6"/>
    </row>
    <row r="291" spans="20:29" x14ac:dyDescent="0.3">
      <c r="T291" s="6"/>
      <c r="AC291" s="6"/>
    </row>
    <row r="292" spans="20:29" x14ac:dyDescent="0.3">
      <c r="T292" s="6"/>
      <c r="AC292" s="6"/>
    </row>
    <row r="293" spans="20:29" x14ac:dyDescent="0.3">
      <c r="T293" s="6"/>
      <c r="AC293" s="6"/>
    </row>
    <row r="294" spans="20:29" x14ac:dyDescent="0.3">
      <c r="T294" s="6"/>
      <c r="AC294" s="6"/>
    </row>
    <row r="295" spans="20:29" x14ac:dyDescent="0.3">
      <c r="T295" s="6"/>
      <c r="AC295" s="6"/>
    </row>
    <row r="296" spans="20:29" x14ac:dyDescent="0.3">
      <c r="T296" s="6"/>
      <c r="AC296" s="6"/>
    </row>
    <row r="297" spans="20:29" x14ac:dyDescent="0.3">
      <c r="T297" s="6"/>
      <c r="AC297" s="6"/>
    </row>
    <row r="298" spans="20:29" x14ac:dyDescent="0.3">
      <c r="T298" s="6"/>
      <c r="AC298" s="6"/>
    </row>
    <row r="299" spans="20:29" x14ac:dyDescent="0.3">
      <c r="T299" s="6"/>
      <c r="AC299" s="6"/>
    </row>
    <row r="300" spans="20:29" x14ac:dyDescent="0.3">
      <c r="T300" s="6"/>
      <c r="AC300" s="6"/>
    </row>
    <row r="301" spans="20:29" x14ac:dyDescent="0.3">
      <c r="T301" s="6"/>
      <c r="AC301" s="6"/>
    </row>
    <row r="302" spans="20:29" x14ac:dyDescent="0.3">
      <c r="T302" s="6"/>
      <c r="AC302" s="6"/>
    </row>
  </sheetData>
  <sheetProtection formatCells="0" formatColumns="0" formatRows="0" selectLockedCells="1" selectUnlockedCells="1"/>
  <dataConsolidate link="1"/>
  <mergeCells count="14">
    <mergeCell ref="C8:D8"/>
    <mergeCell ref="P15:P16"/>
    <mergeCell ref="C9:F9"/>
    <mergeCell ref="B1:Q1"/>
    <mergeCell ref="B2:Q2"/>
    <mergeCell ref="A3:Q3"/>
    <mergeCell ref="C6:D6"/>
    <mergeCell ref="C7:D7"/>
    <mergeCell ref="B14:B16"/>
    <mergeCell ref="A14:A16"/>
    <mergeCell ref="C14:C16"/>
    <mergeCell ref="Q15:Q16"/>
    <mergeCell ref="C10:O10"/>
    <mergeCell ref="C11:D11"/>
  </mergeCells>
  <printOptions horizontalCentered="1" verticalCentered="1"/>
  <pageMargins left="0.25" right="0.25" top="0.75" bottom="0.75" header="0.3" footer="0.3"/>
  <pageSetup paperSize="9" scale="62" fitToHeight="0" orientation="portrait" r:id="rId1"/>
  <headerFooter>
    <oddFooter>&amp;C&amp;"-,Bold"&amp;14UNIVERSITI MALAYSIA SABAH</oddFooter>
  </headerFooter>
  <ignoredErrors>
    <ignoredError sqref="Q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5812-3368-49C8-BE51-1D8C1686E123}">
  <sheetPr>
    <tabColor theme="5" tint="0.59999389629810485"/>
  </sheetPr>
  <dimension ref="A1:Z81"/>
  <sheetViews>
    <sheetView topLeftCell="A18" zoomScale="70" zoomScaleNormal="70" workbookViewId="0">
      <selection activeCell="Q21" sqref="Q21:R21"/>
    </sheetView>
  </sheetViews>
  <sheetFormatPr defaultColWidth="8.6328125" defaultRowHeight="14.5" x14ac:dyDescent="0.35"/>
  <cols>
    <col min="1" max="1" width="8.6328125" style="38"/>
    <col min="2" max="2" width="27.6328125" style="39" customWidth="1"/>
    <col min="3" max="3" width="25.54296875" style="38" customWidth="1"/>
    <col min="4" max="4" width="11.54296875" style="38" customWidth="1"/>
    <col min="5" max="5" width="9.1796875" style="38" customWidth="1"/>
    <col min="6" max="6" width="10.08984375" style="38" hidden="1" customWidth="1"/>
    <col min="7" max="7" width="10.453125" style="38" customWidth="1"/>
    <col min="8" max="8" width="11.54296875" style="38" customWidth="1"/>
    <col min="9" max="9" width="10.453125" style="38" customWidth="1"/>
    <col min="10" max="10" width="0" style="38" hidden="1" customWidth="1"/>
    <col min="11" max="16384" width="8.6328125" style="38"/>
  </cols>
  <sheetData>
    <row r="1" spans="1:26" s="31" customFormat="1" ht="12.75" customHeight="1" x14ac:dyDescent="0.35">
      <c r="B1" s="32"/>
      <c r="D1" s="32"/>
      <c r="S1" s="32"/>
      <c r="U1" s="32"/>
      <c r="V1" s="32"/>
      <c r="W1" s="32"/>
      <c r="X1" s="32"/>
      <c r="Y1" s="32"/>
      <c r="Z1" s="32"/>
    </row>
    <row r="2" spans="1:26" s="31" customFormat="1" ht="26" customHeight="1" x14ac:dyDescent="0.35">
      <c r="A2" s="254" t="s">
        <v>255</v>
      </c>
      <c r="B2" s="255"/>
      <c r="C2" s="31" t="str">
        <f>RAWMARKS!C8</f>
        <v>Fakulti/Pusat/Akademi/Institut (Faculty/Centre/Academy/Institute)</v>
      </c>
      <c r="D2" s="32"/>
      <c r="S2" s="32" t="s">
        <v>67</v>
      </c>
      <c r="U2" s="32"/>
      <c r="V2" s="32"/>
      <c r="W2" s="32"/>
      <c r="X2" s="32"/>
      <c r="Y2" s="32"/>
      <c r="Z2" s="32"/>
    </row>
    <row r="3" spans="1:26" s="31" customFormat="1" ht="24" customHeight="1" x14ac:dyDescent="0.35">
      <c r="A3" s="254" t="s">
        <v>244</v>
      </c>
      <c r="B3" s="254"/>
      <c r="C3" s="31" t="str">
        <f>RAWMARKS!C7</f>
        <v>Kursus Metodologi Penyelidikan (Research Methodology Cource)</v>
      </c>
      <c r="D3" s="32"/>
      <c r="S3" s="32"/>
      <c r="U3" s="32"/>
      <c r="V3" s="32"/>
      <c r="W3" s="32"/>
      <c r="X3" s="32"/>
      <c r="Y3" s="32"/>
      <c r="Z3" s="32"/>
    </row>
    <row r="4" spans="1:26" s="31" customFormat="1" ht="28" customHeight="1" x14ac:dyDescent="0.35">
      <c r="A4" s="254" t="s">
        <v>211</v>
      </c>
      <c r="B4" s="255"/>
      <c r="C4" s="31" t="str">
        <f>RAWMARKS!C9</f>
        <v>SEMESTER 2</v>
      </c>
      <c r="D4" s="32"/>
      <c r="S4" s="32"/>
      <c r="U4" s="32"/>
      <c r="V4" s="32"/>
      <c r="W4" s="32"/>
      <c r="X4" s="32"/>
      <c r="Y4" s="32"/>
      <c r="Z4" s="32"/>
    </row>
    <row r="5" spans="1:26" s="31" customFormat="1" ht="29" customHeight="1" x14ac:dyDescent="0.35">
      <c r="A5" s="254" t="s">
        <v>212</v>
      </c>
      <c r="B5" s="254"/>
      <c r="C5" s="31" t="str">
        <f>RAWMARKS!C11</f>
        <v>CPS</v>
      </c>
      <c r="D5" s="32"/>
      <c r="S5" s="32"/>
      <c r="U5" s="32"/>
      <c r="V5" s="32"/>
      <c r="W5" s="32"/>
      <c r="X5" s="32"/>
      <c r="Y5" s="32"/>
      <c r="Z5" s="32"/>
    </row>
    <row r="6" spans="1:26" s="31" customFormat="1" ht="12.75" customHeight="1" x14ac:dyDescent="0.35">
      <c r="A6" s="33"/>
      <c r="B6" s="33"/>
      <c r="D6" s="32"/>
      <c r="S6" s="32"/>
      <c r="U6" s="32"/>
      <c r="V6" s="32"/>
      <c r="W6" s="32"/>
      <c r="X6" s="32"/>
      <c r="Y6" s="32"/>
      <c r="Z6" s="32"/>
    </row>
    <row r="7" spans="1:26" s="31" customFormat="1" ht="12.75" customHeight="1" thickBot="1" x14ac:dyDescent="0.4">
      <c r="S7" s="32"/>
      <c r="U7" s="32"/>
      <c r="V7" s="32"/>
      <c r="W7" s="32"/>
      <c r="X7" s="32"/>
      <c r="Y7" s="32"/>
      <c r="Z7" s="32"/>
    </row>
    <row r="8" spans="1:26" s="31" customFormat="1" ht="26.5" customHeight="1" thickBot="1" x14ac:dyDescent="0.4">
      <c r="B8" s="34" t="s">
        <v>213</v>
      </c>
      <c r="C8" s="260" t="s">
        <v>245</v>
      </c>
      <c r="D8" s="261"/>
      <c r="E8" s="260" t="s">
        <v>1</v>
      </c>
      <c r="F8" s="274"/>
      <c r="G8" s="275"/>
      <c r="H8" s="34" t="s">
        <v>68</v>
      </c>
      <c r="J8" s="167"/>
      <c r="R8" s="32"/>
      <c r="T8" s="32"/>
      <c r="U8" s="32"/>
      <c r="V8" s="32"/>
      <c r="W8" s="32"/>
      <c r="X8" s="32"/>
      <c r="Y8" s="32"/>
    </row>
    <row r="9" spans="1:26" s="31" customFormat="1" ht="30" customHeight="1" thickBot="1" x14ac:dyDescent="0.4">
      <c r="B9" s="35">
        <v>1</v>
      </c>
      <c r="C9" s="262" t="s">
        <v>152</v>
      </c>
      <c r="D9" s="263"/>
      <c r="E9" s="268">
        <v>1</v>
      </c>
      <c r="F9" s="269"/>
      <c r="G9" s="276"/>
      <c r="H9" s="35"/>
      <c r="R9" s="32"/>
      <c r="T9" s="32"/>
      <c r="U9" s="32"/>
      <c r="V9" s="32"/>
      <c r="W9" s="32"/>
      <c r="X9" s="32"/>
      <c r="Y9" s="32"/>
    </row>
    <row r="10" spans="1:26" s="31" customFormat="1" ht="32.5" customHeight="1" thickBot="1" x14ac:dyDescent="0.4">
      <c r="B10" s="36">
        <v>2</v>
      </c>
      <c r="C10" s="264" t="s">
        <v>153</v>
      </c>
      <c r="D10" s="265"/>
      <c r="E10" s="268">
        <v>1</v>
      </c>
      <c r="F10" s="269"/>
      <c r="G10" s="276"/>
      <c r="H10" s="35"/>
      <c r="O10" s="53"/>
      <c r="Q10" s="57"/>
      <c r="R10" s="32"/>
      <c r="T10" s="32"/>
      <c r="U10" s="32"/>
      <c r="V10" s="32"/>
      <c r="W10" s="32"/>
      <c r="X10" s="32"/>
      <c r="Y10" s="32"/>
    </row>
    <row r="11" spans="1:26" s="31" customFormat="1" ht="32.5" customHeight="1" thickBot="1" x14ac:dyDescent="0.4">
      <c r="B11" s="36">
        <v>3</v>
      </c>
      <c r="C11" s="290" t="s">
        <v>154</v>
      </c>
      <c r="D11" s="291"/>
      <c r="E11" s="268">
        <v>6</v>
      </c>
      <c r="F11" s="269"/>
      <c r="G11" s="276"/>
      <c r="H11" s="35"/>
      <c r="O11" s="53"/>
      <c r="Q11" s="57"/>
      <c r="R11" s="32"/>
      <c r="T11" s="32"/>
      <c r="U11" s="32"/>
      <c r="V11" s="32"/>
      <c r="W11" s="32"/>
      <c r="X11" s="32"/>
      <c r="Y11" s="32"/>
    </row>
    <row r="12" spans="1:26" s="31" customFormat="1" ht="32.5" customHeight="1" thickBot="1" x14ac:dyDescent="0.4">
      <c r="B12" s="36">
        <v>4</v>
      </c>
      <c r="C12" s="266" t="s">
        <v>155</v>
      </c>
      <c r="D12" s="267"/>
      <c r="E12" s="268">
        <v>2</v>
      </c>
      <c r="F12" s="269"/>
      <c r="G12" s="276"/>
      <c r="H12" s="35"/>
      <c r="O12" s="53"/>
      <c r="Q12" s="57"/>
      <c r="R12" s="32"/>
      <c r="T12" s="32"/>
      <c r="U12" s="32"/>
      <c r="V12" s="32"/>
      <c r="W12" s="32"/>
      <c r="X12" s="32"/>
      <c r="Y12" s="32"/>
    </row>
    <row r="13" spans="1:26" s="31" customFormat="1" ht="32.5" customHeight="1" thickBot="1" x14ac:dyDescent="0.4">
      <c r="B13" s="36">
        <v>5</v>
      </c>
      <c r="C13" s="266" t="s">
        <v>156</v>
      </c>
      <c r="D13" s="267"/>
      <c r="E13" s="268">
        <v>2</v>
      </c>
      <c r="F13" s="269"/>
      <c r="G13" s="276"/>
      <c r="H13" s="35"/>
      <c r="O13" s="53"/>
      <c r="Q13" s="57"/>
      <c r="R13" s="32"/>
      <c r="T13" s="32"/>
      <c r="U13" s="32"/>
      <c r="V13" s="32"/>
      <c r="W13" s="32"/>
      <c r="X13" s="32"/>
      <c r="Y13" s="32"/>
    </row>
    <row r="14" spans="1:26" s="31" customFormat="1" ht="32.5" customHeight="1" thickBot="1" x14ac:dyDescent="0.4">
      <c r="B14" s="36">
        <v>6</v>
      </c>
      <c r="C14" s="266" t="s">
        <v>157</v>
      </c>
      <c r="D14" s="267"/>
      <c r="E14" s="268">
        <v>5</v>
      </c>
      <c r="F14" s="269"/>
      <c r="G14" s="276"/>
      <c r="H14" s="35"/>
      <c r="O14" s="53"/>
      <c r="Q14" s="57"/>
      <c r="R14" s="32"/>
      <c r="T14" s="32"/>
      <c r="U14" s="32"/>
      <c r="V14" s="32"/>
      <c r="W14" s="32"/>
      <c r="X14" s="32"/>
      <c r="Y14" s="32"/>
    </row>
    <row r="15" spans="1:26" s="31" customFormat="1" ht="27.5" customHeight="1" thickBot="1" x14ac:dyDescent="0.4">
      <c r="B15" s="37">
        <v>7</v>
      </c>
      <c r="C15" s="266" t="s">
        <v>158</v>
      </c>
      <c r="D15" s="267"/>
      <c r="E15" s="268">
        <v>4</v>
      </c>
      <c r="F15" s="269"/>
      <c r="G15" s="276"/>
      <c r="H15" s="35"/>
      <c r="O15" s="70"/>
      <c r="P15" s="256"/>
      <c r="Q15" s="257"/>
      <c r="R15" s="55"/>
      <c r="S15" s="71"/>
      <c r="T15" s="55"/>
      <c r="U15" s="32"/>
      <c r="V15" s="32"/>
      <c r="W15" s="32"/>
      <c r="X15" s="32"/>
      <c r="Y15" s="32"/>
    </row>
    <row r="16" spans="1:26" s="31" customFormat="1" ht="47.25" hidden="1" customHeight="1" thickBot="1" x14ac:dyDescent="0.4">
      <c r="B16" s="35" t="s">
        <v>14</v>
      </c>
      <c r="C16" s="264"/>
      <c r="D16" s="265"/>
      <c r="E16" s="268"/>
      <c r="F16" s="269"/>
      <c r="G16" s="270"/>
      <c r="H16" s="271"/>
      <c r="I16" s="272"/>
      <c r="J16" s="272"/>
      <c r="K16" s="273"/>
      <c r="O16" s="55"/>
      <c r="P16" s="258"/>
      <c r="Q16" s="259"/>
      <c r="R16" s="58"/>
      <c r="S16" s="59"/>
      <c r="T16" s="58"/>
      <c r="U16" s="32"/>
      <c r="V16" s="32"/>
      <c r="W16" s="32"/>
      <c r="X16" s="32"/>
      <c r="Y16" s="32"/>
    </row>
    <row r="17" spans="2:22" ht="15" hidden="1" thickBot="1" x14ac:dyDescent="0.4">
      <c r="B17" s="76" t="s">
        <v>15</v>
      </c>
      <c r="C17" s="279"/>
      <c r="D17" s="280"/>
      <c r="E17" s="279"/>
      <c r="F17" s="281"/>
      <c r="G17" s="280"/>
      <c r="H17" s="279"/>
      <c r="I17" s="281"/>
      <c r="J17" s="281"/>
      <c r="K17" s="280"/>
      <c r="O17" s="55"/>
      <c r="P17" s="282"/>
      <c r="Q17" s="283"/>
      <c r="R17" s="60"/>
      <c r="S17" s="61"/>
      <c r="T17" s="58"/>
    </row>
    <row r="18" spans="2:22" x14ac:dyDescent="0.35">
      <c r="B18" s="50"/>
      <c r="C18" s="51"/>
      <c r="D18" s="51"/>
      <c r="E18" s="52"/>
      <c r="F18" s="53"/>
      <c r="G18" s="53"/>
      <c r="P18" s="55"/>
      <c r="Q18" s="62"/>
      <c r="R18" s="63"/>
      <c r="S18" s="64"/>
      <c r="T18" s="59"/>
      <c r="U18" s="58"/>
    </row>
    <row r="19" spans="2:22" ht="29.5" customHeight="1" x14ac:dyDescent="0.35">
      <c r="C19" s="286" t="s">
        <v>256</v>
      </c>
      <c r="D19" s="287"/>
      <c r="E19" s="287"/>
      <c r="P19" s="55"/>
      <c r="Q19" s="284"/>
      <c r="R19" s="285"/>
      <c r="S19" s="58"/>
      <c r="T19" s="59"/>
      <c r="U19" s="58"/>
    </row>
    <row r="20" spans="2:22" x14ac:dyDescent="0.35">
      <c r="P20" s="56"/>
      <c r="Q20" s="282"/>
      <c r="R20" s="283"/>
      <c r="S20" s="65"/>
      <c r="T20" s="66"/>
      <c r="U20" s="58"/>
    </row>
    <row r="21" spans="2:22" x14ac:dyDescent="0.35">
      <c r="G21" s="144"/>
      <c r="H21" s="144"/>
      <c r="P21" s="72"/>
      <c r="Q21" s="277"/>
      <c r="R21" s="278"/>
      <c r="S21" s="67"/>
      <c r="T21" s="54"/>
      <c r="U21" s="68"/>
      <c r="V21" s="69"/>
    </row>
    <row r="22" spans="2:22" x14ac:dyDescent="0.35">
      <c r="B22" s="288" t="s">
        <v>246</v>
      </c>
      <c r="C22" s="288" t="s">
        <v>247</v>
      </c>
      <c r="D22" s="40" t="s">
        <v>2</v>
      </c>
      <c r="E22" s="40" t="s">
        <v>3</v>
      </c>
      <c r="F22" s="146" t="s">
        <v>4</v>
      </c>
      <c r="G22" s="151" t="s">
        <v>5</v>
      </c>
      <c r="H22" s="151" t="s">
        <v>6</v>
      </c>
      <c r="I22" s="151" t="s">
        <v>7</v>
      </c>
      <c r="J22" s="151" t="s">
        <v>8</v>
      </c>
      <c r="P22" s="73"/>
      <c r="Q22" s="73"/>
      <c r="R22" s="74"/>
      <c r="S22" s="74"/>
      <c r="T22" s="73"/>
      <c r="U22" s="75"/>
    </row>
    <row r="23" spans="2:22" x14ac:dyDescent="0.35">
      <c r="B23" s="289"/>
      <c r="C23" s="289"/>
      <c r="D23" s="40">
        <f>RAWMARKS!J21</f>
        <v>20</v>
      </c>
      <c r="E23" s="40">
        <f>RAWMARKS!P21</f>
        <v>20</v>
      </c>
      <c r="F23" s="146">
        <f>RAWMARKS!W21</f>
        <v>0</v>
      </c>
      <c r="G23" s="151">
        <f>RAWMARKS!AC21</f>
        <v>20</v>
      </c>
      <c r="H23" s="151">
        <f>RAWMARKS!AI21</f>
        <v>20</v>
      </c>
      <c r="I23" s="152">
        <f>RAWMARKS!AO21</f>
        <v>20</v>
      </c>
      <c r="J23" s="152">
        <f>RAWMARKS!AU21</f>
        <v>0</v>
      </c>
    </row>
    <row r="24" spans="2:22" x14ac:dyDescent="0.35">
      <c r="B24" s="116">
        <v>1</v>
      </c>
      <c r="C24" s="41" t="str">
        <f>RAWMARKS!B22</f>
        <v>MS1</v>
      </c>
      <c r="D24" s="122">
        <f>RAWMARKS!J22</f>
        <v>14</v>
      </c>
      <c r="E24" s="122">
        <f>RAWMARKS!P22</f>
        <v>14</v>
      </c>
      <c r="F24" s="147">
        <f>RAWMARKS!W22</f>
        <v>0</v>
      </c>
      <c r="G24" s="147">
        <f>RAWMARKS!AC22</f>
        <v>14</v>
      </c>
      <c r="H24" s="147">
        <f>RAWMARKS!AI22</f>
        <v>15</v>
      </c>
      <c r="I24" s="153">
        <f>RAWMARKS!AO22</f>
        <v>15</v>
      </c>
      <c r="J24" s="153">
        <f>RAWMARKS!AU22</f>
        <v>0</v>
      </c>
    </row>
    <row r="25" spans="2:22" x14ac:dyDescent="0.35">
      <c r="B25" s="116">
        <v>2</v>
      </c>
      <c r="C25" s="41" t="str">
        <f>RAWMARKS!B23</f>
        <v>MS2</v>
      </c>
      <c r="D25" s="122">
        <f>RAWMARKS!J23</f>
        <v>14</v>
      </c>
      <c r="E25" s="122">
        <f>RAWMARKS!P23</f>
        <v>14</v>
      </c>
      <c r="F25" s="147">
        <f>RAWMARKS!W23</f>
        <v>0</v>
      </c>
      <c r="G25" s="147">
        <f>RAWMARKS!AC23</f>
        <v>14</v>
      </c>
      <c r="H25" s="147">
        <f>RAWMARKS!AI23</f>
        <v>15</v>
      </c>
      <c r="I25" s="153">
        <f>RAWMARKS!AO23</f>
        <v>15</v>
      </c>
      <c r="J25" s="153">
        <f>RAWMARKS!AU23</f>
        <v>0</v>
      </c>
    </row>
    <row r="26" spans="2:22" x14ac:dyDescent="0.35">
      <c r="B26" s="117">
        <v>3</v>
      </c>
      <c r="C26" s="41" t="str">
        <f>RAWMARKS!B24</f>
        <v>MS3</v>
      </c>
      <c r="D26" s="122">
        <f>RAWMARKS!J24</f>
        <v>14</v>
      </c>
      <c r="E26" s="122">
        <f>RAWMARKS!P24</f>
        <v>14</v>
      </c>
      <c r="F26" s="147">
        <f>RAWMARKS!W24</f>
        <v>0</v>
      </c>
      <c r="G26" s="147">
        <f>RAWMARKS!AC24</f>
        <v>14</v>
      </c>
      <c r="H26" s="147">
        <f>RAWMARKS!AI24</f>
        <v>15</v>
      </c>
      <c r="I26" s="153">
        <f>RAWMARKS!AO24</f>
        <v>15</v>
      </c>
      <c r="J26" s="153">
        <f>RAWMARKS!AU24</f>
        <v>0</v>
      </c>
    </row>
    <row r="27" spans="2:22" x14ac:dyDescent="0.35">
      <c r="B27" s="116">
        <v>4</v>
      </c>
      <c r="C27" s="41" t="str">
        <f>RAWMARKS!B25</f>
        <v>MS4</v>
      </c>
      <c r="D27" s="122">
        <f>RAWMARKS!J25</f>
        <v>14</v>
      </c>
      <c r="E27" s="122">
        <f>RAWMARKS!P25</f>
        <v>14</v>
      </c>
      <c r="F27" s="147">
        <f>RAWMARKS!W25</f>
        <v>0</v>
      </c>
      <c r="G27" s="147">
        <f>RAWMARKS!AC25</f>
        <v>14</v>
      </c>
      <c r="H27" s="147">
        <f>RAWMARKS!AI25</f>
        <v>5</v>
      </c>
      <c r="I27" s="153">
        <f>RAWMARKS!AO25</f>
        <v>15</v>
      </c>
      <c r="J27" s="153">
        <f>RAWMARKS!AU25</f>
        <v>0</v>
      </c>
    </row>
    <row r="28" spans="2:22" x14ac:dyDescent="0.35">
      <c r="B28" s="116">
        <v>5</v>
      </c>
      <c r="C28" s="41" t="str">
        <f>RAWMARKS!B26</f>
        <v>MS5</v>
      </c>
      <c r="D28" s="122">
        <f>RAWMARKS!J26</f>
        <v>14</v>
      </c>
      <c r="E28" s="122">
        <f>RAWMARKS!P26</f>
        <v>14</v>
      </c>
      <c r="F28" s="147">
        <f>RAWMARKS!W26</f>
        <v>0</v>
      </c>
      <c r="G28" s="147">
        <f>RAWMARKS!AC26</f>
        <v>14</v>
      </c>
      <c r="H28" s="147">
        <f>RAWMARKS!AI26</f>
        <v>15</v>
      </c>
      <c r="I28" s="153">
        <f>RAWMARKS!AO26</f>
        <v>15</v>
      </c>
      <c r="J28" s="153">
        <f>RAWMARKS!AU26</f>
        <v>0</v>
      </c>
    </row>
    <row r="29" spans="2:22" x14ac:dyDescent="0.35">
      <c r="B29" s="117">
        <v>6</v>
      </c>
      <c r="C29" s="41" t="str">
        <f>RAWMARKS!B27</f>
        <v>MS6</v>
      </c>
      <c r="D29" s="122">
        <f>RAWMARKS!J27</f>
        <v>14</v>
      </c>
      <c r="E29" s="122">
        <f>RAWMARKS!P27</f>
        <v>14</v>
      </c>
      <c r="F29" s="147">
        <f>RAWMARKS!W27</f>
        <v>0</v>
      </c>
      <c r="G29" s="147">
        <f>RAWMARKS!AC27</f>
        <v>14</v>
      </c>
      <c r="H29" s="147">
        <f>RAWMARKS!AI27</f>
        <v>15</v>
      </c>
      <c r="I29" s="153">
        <f>RAWMARKS!AO27</f>
        <v>15</v>
      </c>
      <c r="J29" s="153">
        <f>RAWMARKS!AU27</f>
        <v>0</v>
      </c>
    </row>
    <row r="30" spans="2:22" x14ac:dyDescent="0.35">
      <c r="B30" s="116">
        <v>7</v>
      </c>
      <c r="C30" s="41" t="str">
        <f>RAWMARKS!B28</f>
        <v>MS7</v>
      </c>
      <c r="D30" s="122">
        <f>RAWMARKS!J28</f>
        <v>14</v>
      </c>
      <c r="E30" s="122">
        <f>RAWMARKS!P28</f>
        <v>14</v>
      </c>
      <c r="F30" s="147">
        <f>RAWMARKS!W28</f>
        <v>0</v>
      </c>
      <c r="G30" s="147">
        <f>RAWMARKS!AC28</f>
        <v>14</v>
      </c>
      <c r="H30" s="147">
        <f>RAWMARKS!AI28</f>
        <v>15</v>
      </c>
      <c r="I30" s="153">
        <f>RAWMARKS!AO28</f>
        <v>15</v>
      </c>
      <c r="J30" s="153">
        <f>RAWMARKS!AU28</f>
        <v>0</v>
      </c>
    </row>
    <row r="31" spans="2:22" x14ac:dyDescent="0.35">
      <c r="B31" s="116">
        <v>8</v>
      </c>
      <c r="C31" s="41" t="str">
        <f>RAWMARKS!B29</f>
        <v>MS8</v>
      </c>
      <c r="D31" s="122">
        <f>RAWMARKS!J29</f>
        <v>14</v>
      </c>
      <c r="E31" s="122">
        <f>RAWMARKS!P29</f>
        <v>14</v>
      </c>
      <c r="F31" s="147">
        <f>RAWMARKS!W29</f>
        <v>0</v>
      </c>
      <c r="G31" s="147">
        <f>RAWMARKS!AC29</f>
        <v>14</v>
      </c>
      <c r="H31" s="147">
        <f>RAWMARKS!AI29</f>
        <v>15</v>
      </c>
      <c r="I31" s="153">
        <f>RAWMARKS!AO29</f>
        <v>15</v>
      </c>
      <c r="J31" s="153">
        <f>RAWMARKS!AU29</f>
        <v>0</v>
      </c>
    </row>
    <row r="32" spans="2:22" x14ac:dyDescent="0.35">
      <c r="B32" s="117">
        <v>9</v>
      </c>
      <c r="C32" s="41" t="str">
        <f>RAWMARKS!B30</f>
        <v>MS9</v>
      </c>
      <c r="D32" s="122">
        <f>RAWMARKS!J30</f>
        <v>14</v>
      </c>
      <c r="E32" s="122">
        <f>RAWMARKS!P30</f>
        <v>14</v>
      </c>
      <c r="F32" s="147">
        <f>RAWMARKS!W30</f>
        <v>0</v>
      </c>
      <c r="G32" s="147">
        <f>RAWMARKS!AC30</f>
        <v>14</v>
      </c>
      <c r="H32" s="147">
        <f>RAWMARKS!AI30</f>
        <v>15</v>
      </c>
      <c r="I32" s="153">
        <f>RAWMARKS!AO30</f>
        <v>15</v>
      </c>
      <c r="J32" s="153">
        <f>RAWMARKS!AU30</f>
        <v>0</v>
      </c>
    </row>
    <row r="33" spans="2:10" x14ac:dyDescent="0.35">
      <c r="B33" s="116">
        <v>10</v>
      </c>
      <c r="C33" s="41" t="str">
        <f>RAWMARKS!B31</f>
        <v>MS10</v>
      </c>
      <c r="D33" s="122">
        <f>RAWMARKS!J31</f>
        <v>14</v>
      </c>
      <c r="E33" s="122">
        <f>RAWMARKS!P31</f>
        <v>14</v>
      </c>
      <c r="F33" s="147">
        <f>RAWMARKS!W31</f>
        <v>0</v>
      </c>
      <c r="G33" s="147">
        <f>RAWMARKS!AC31</f>
        <v>14</v>
      </c>
      <c r="H33" s="147">
        <f>RAWMARKS!AI31</f>
        <v>15</v>
      </c>
      <c r="I33" s="153">
        <f>RAWMARKS!AO31</f>
        <v>15</v>
      </c>
      <c r="J33" s="153">
        <f>RAWMARKS!AU31</f>
        <v>0</v>
      </c>
    </row>
    <row r="34" spans="2:10" x14ac:dyDescent="0.35">
      <c r="B34" s="116">
        <v>11</v>
      </c>
      <c r="C34" s="41" t="str">
        <f>RAWMARKS!B32</f>
        <v>MS11</v>
      </c>
      <c r="D34" s="122">
        <f>RAWMARKS!J32</f>
        <v>14</v>
      </c>
      <c r="E34" s="122">
        <f>RAWMARKS!P32</f>
        <v>14</v>
      </c>
      <c r="F34" s="147">
        <f>RAWMARKS!W32</f>
        <v>0</v>
      </c>
      <c r="G34" s="147">
        <f>RAWMARKS!AC32</f>
        <v>16</v>
      </c>
      <c r="H34" s="147">
        <f>RAWMARKS!AI32</f>
        <v>15</v>
      </c>
      <c r="I34" s="153">
        <f>RAWMARKS!AO32</f>
        <v>15</v>
      </c>
      <c r="J34" s="153">
        <f>RAWMARKS!AU32</f>
        <v>0</v>
      </c>
    </row>
    <row r="35" spans="2:10" x14ac:dyDescent="0.35">
      <c r="B35" s="117">
        <v>12</v>
      </c>
      <c r="C35" s="41" t="str">
        <f>RAWMARKS!B33</f>
        <v>MS12</v>
      </c>
      <c r="D35" s="122">
        <f>RAWMARKS!J33</f>
        <v>14</v>
      </c>
      <c r="E35" s="122">
        <f>RAWMARKS!P33</f>
        <v>14</v>
      </c>
      <c r="F35" s="147">
        <f>RAWMARKS!W33</f>
        <v>0</v>
      </c>
      <c r="G35" s="147">
        <f>RAWMARKS!AC33</f>
        <v>16</v>
      </c>
      <c r="H35" s="147">
        <f>RAWMARKS!AI33</f>
        <v>12</v>
      </c>
      <c r="I35" s="153">
        <f>RAWMARKS!AO33</f>
        <v>15</v>
      </c>
      <c r="J35" s="153">
        <f>RAWMARKS!AU33</f>
        <v>0</v>
      </c>
    </row>
    <row r="36" spans="2:10" x14ac:dyDescent="0.35">
      <c r="B36" s="116">
        <v>13</v>
      </c>
      <c r="C36" s="41" t="str">
        <f>RAWMARKS!B34</f>
        <v>MS13</v>
      </c>
      <c r="D36" s="122">
        <f>RAWMARKS!J34</f>
        <v>16</v>
      </c>
      <c r="E36" s="122">
        <f>RAWMARKS!P34</f>
        <v>16</v>
      </c>
      <c r="F36" s="147">
        <f>RAWMARKS!W34</f>
        <v>0</v>
      </c>
      <c r="G36" s="147">
        <f>RAWMARKS!AC34</f>
        <v>16</v>
      </c>
      <c r="H36" s="147">
        <f>RAWMARKS!AI34</f>
        <v>12</v>
      </c>
      <c r="I36" s="153">
        <f>RAWMARKS!AO34</f>
        <v>15</v>
      </c>
      <c r="J36" s="153">
        <f>RAWMARKS!AU34</f>
        <v>0</v>
      </c>
    </row>
    <row r="37" spans="2:10" x14ac:dyDescent="0.35">
      <c r="B37" s="116">
        <v>14</v>
      </c>
      <c r="C37" s="41" t="str">
        <f>RAWMARKS!B35</f>
        <v>MS14</v>
      </c>
      <c r="D37" s="122">
        <f>RAWMARKS!J35</f>
        <v>16</v>
      </c>
      <c r="E37" s="122">
        <f>RAWMARKS!P35</f>
        <v>16</v>
      </c>
      <c r="F37" s="147">
        <f>RAWMARKS!W35</f>
        <v>0</v>
      </c>
      <c r="G37" s="147">
        <f>RAWMARKS!AC35</f>
        <v>16</v>
      </c>
      <c r="H37" s="147">
        <f>RAWMARKS!AI35</f>
        <v>12</v>
      </c>
      <c r="I37" s="153">
        <f>RAWMARKS!AO35</f>
        <v>15</v>
      </c>
      <c r="J37" s="153">
        <f>RAWMARKS!AU35</f>
        <v>0</v>
      </c>
    </row>
    <row r="38" spans="2:10" x14ac:dyDescent="0.35">
      <c r="B38" s="117">
        <v>15</v>
      </c>
      <c r="C38" s="41" t="str">
        <f>RAWMARKS!B36</f>
        <v>MS15</v>
      </c>
      <c r="D38" s="122">
        <f>RAWMARKS!J36</f>
        <v>16</v>
      </c>
      <c r="E38" s="122">
        <f>RAWMARKS!P36</f>
        <v>16</v>
      </c>
      <c r="F38" s="147">
        <f>RAWMARKS!W36</f>
        <v>0</v>
      </c>
      <c r="G38" s="147">
        <f>RAWMARKS!AC36</f>
        <v>16</v>
      </c>
      <c r="H38" s="147">
        <f>RAWMARKS!AI36</f>
        <v>12</v>
      </c>
      <c r="I38" s="153">
        <f>RAWMARKS!AO36</f>
        <v>15</v>
      </c>
      <c r="J38" s="153">
        <f>RAWMARKS!AU36</f>
        <v>0</v>
      </c>
    </row>
    <row r="39" spans="2:10" x14ac:dyDescent="0.35">
      <c r="B39" s="116">
        <v>16</v>
      </c>
      <c r="C39" s="41" t="str">
        <f>RAWMARKS!B37</f>
        <v>MS16</v>
      </c>
      <c r="D39" s="122">
        <f>RAWMARKS!J37</f>
        <v>16</v>
      </c>
      <c r="E39" s="122">
        <f>RAWMARKS!P37</f>
        <v>16</v>
      </c>
      <c r="F39" s="147">
        <f>RAWMARKS!W37</f>
        <v>0</v>
      </c>
      <c r="G39" s="147">
        <f>RAWMARKS!AC37</f>
        <v>16</v>
      </c>
      <c r="H39" s="147">
        <f>RAWMARKS!AI37</f>
        <v>12</v>
      </c>
      <c r="I39" s="153">
        <f>RAWMARKS!AO37</f>
        <v>15</v>
      </c>
      <c r="J39" s="153">
        <f>RAWMARKS!AU37</f>
        <v>0</v>
      </c>
    </row>
    <row r="40" spans="2:10" x14ac:dyDescent="0.35">
      <c r="B40" s="116">
        <v>17</v>
      </c>
      <c r="C40" s="41" t="str">
        <f>RAWMARKS!B38</f>
        <v>MS17</v>
      </c>
      <c r="D40" s="122">
        <f>RAWMARKS!J38</f>
        <v>16</v>
      </c>
      <c r="E40" s="122">
        <f>RAWMARKS!P38</f>
        <v>16</v>
      </c>
      <c r="F40" s="147">
        <f>RAWMARKS!W38</f>
        <v>0</v>
      </c>
      <c r="G40" s="147">
        <f>RAWMARKS!AC38</f>
        <v>16</v>
      </c>
      <c r="H40" s="147">
        <f>RAWMARKS!AI38</f>
        <v>12</v>
      </c>
      <c r="I40" s="153">
        <f>RAWMARKS!AO38</f>
        <v>15</v>
      </c>
      <c r="J40" s="153">
        <f>RAWMARKS!AU38</f>
        <v>0</v>
      </c>
    </row>
    <row r="41" spans="2:10" x14ac:dyDescent="0.35">
      <c r="B41" s="117">
        <v>18</v>
      </c>
      <c r="C41" s="41" t="str">
        <f>RAWMARKS!B39</f>
        <v>MS18</v>
      </c>
      <c r="D41" s="122">
        <f>RAWMARKS!J39</f>
        <v>16</v>
      </c>
      <c r="E41" s="122">
        <f>RAWMARKS!P39</f>
        <v>16</v>
      </c>
      <c r="F41" s="147">
        <f>RAWMARKS!W39</f>
        <v>0</v>
      </c>
      <c r="G41" s="147">
        <f>RAWMARKS!AC39</f>
        <v>16</v>
      </c>
      <c r="H41" s="147">
        <f>RAWMARKS!AI39</f>
        <v>12</v>
      </c>
      <c r="I41" s="153">
        <f>RAWMARKS!AO39</f>
        <v>15</v>
      </c>
      <c r="J41" s="153">
        <f>RAWMARKS!AU39</f>
        <v>0</v>
      </c>
    </row>
    <row r="42" spans="2:10" x14ac:dyDescent="0.35">
      <c r="B42" s="116">
        <v>19</v>
      </c>
      <c r="C42" s="41" t="str">
        <f>RAWMARKS!B40</f>
        <v>MS19</v>
      </c>
      <c r="D42" s="122">
        <f>RAWMARKS!J40</f>
        <v>16</v>
      </c>
      <c r="E42" s="122">
        <f>RAWMARKS!P40</f>
        <v>16</v>
      </c>
      <c r="F42" s="147">
        <f>RAWMARKS!W40</f>
        <v>0</v>
      </c>
      <c r="G42" s="147">
        <f>RAWMARKS!AC40</f>
        <v>16</v>
      </c>
      <c r="H42" s="147">
        <f>RAWMARKS!AI40</f>
        <v>12</v>
      </c>
      <c r="I42" s="153">
        <f>RAWMARKS!AO40</f>
        <v>15</v>
      </c>
      <c r="J42" s="153">
        <f>RAWMARKS!AU40</f>
        <v>0</v>
      </c>
    </row>
    <row r="43" spans="2:10" x14ac:dyDescent="0.35">
      <c r="B43" s="116">
        <v>20</v>
      </c>
      <c r="C43" s="41" t="str">
        <f>RAWMARKS!B41</f>
        <v>MS20</v>
      </c>
      <c r="D43" s="122">
        <f>RAWMARKS!J41</f>
        <v>16</v>
      </c>
      <c r="E43" s="122">
        <f>RAWMARKS!P41</f>
        <v>16</v>
      </c>
      <c r="F43" s="147">
        <f>RAWMARKS!W41</f>
        <v>0</v>
      </c>
      <c r="G43" s="147">
        <f>RAWMARKS!AC41</f>
        <v>16</v>
      </c>
      <c r="H43" s="147">
        <f>RAWMARKS!AI41</f>
        <v>12</v>
      </c>
      <c r="I43" s="153">
        <f>RAWMARKS!AO41</f>
        <v>15</v>
      </c>
      <c r="J43" s="153">
        <f>RAWMARKS!AU41</f>
        <v>0</v>
      </c>
    </row>
    <row r="44" spans="2:10" x14ac:dyDescent="0.35">
      <c r="B44" s="117">
        <v>21</v>
      </c>
      <c r="C44" s="41" t="str">
        <f>RAWMARKS!B42</f>
        <v>MS21</v>
      </c>
      <c r="D44" s="122">
        <f>RAWMARKS!J42</f>
        <v>16</v>
      </c>
      <c r="E44" s="122">
        <f>RAWMARKS!P42</f>
        <v>16</v>
      </c>
      <c r="F44" s="147">
        <f>RAWMARKS!W42</f>
        <v>0</v>
      </c>
      <c r="G44" s="147">
        <f>RAWMARKS!AC42</f>
        <v>16</v>
      </c>
      <c r="H44" s="147">
        <f>RAWMARKS!AI42</f>
        <v>12</v>
      </c>
      <c r="I44" s="153">
        <f>RAWMARKS!AO42</f>
        <v>15</v>
      </c>
      <c r="J44" s="153">
        <f>RAWMARKS!AU42</f>
        <v>0</v>
      </c>
    </row>
    <row r="45" spans="2:10" x14ac:dyDescent="0.35">
      <c r="B45" s="116">
        <v>22</v>
      </c>
      <c r="C45" s="41" t="str">
        <f>RAWMARKS!B43</f>
        <v>MS22</v>
      </c>
      <c r="D45" s="122">
        <f>RAWMARKS!J43</f>
        <v>16</v>
      </c>
      <c r="E45" s="122">
        <f>RAWMARKS!P43</f>
        <v>16</v>
      </c>
      <c r="F45" s="147">
        <f>RAWMARKS!W43</f>
        <v>0</v>
      </c>
      <c r="G45" s="147">
        <f>RAWMARKS!AC43</f>
        <v>16</v>
      </c>
      <c r="H45" s="147">
        <f>RAWMARKS!AI43</f>
        <v>12</v>
      </c>
      <c r="I45" s="153">
        <f>RAWMARKS!AO43</f>
        <v>15</v>
      </c>
      <c r="J45" s="153">
        <f>RAWMARKS!AU43</f>
        <v>0</v>
      </c>
    </row>
    <row r="46" spans="2:10" x14ac:dyDescent="0.35">
      <c r="B46" s="116"/>
      <c r="C46" s="41"/>
      <c r="D46" s="122"/>
      <c r="E46" s="122"/>
      <c r="F46" s="147"/>
      <c r="G46" s="148"/>
      <c r="H46" s="148"/>
      <c r="I46" s="150"/>
      <c r="J46" s="150"/>
    </row>
    <row r="47" spans="2:10" x14ac:dyDescent="0.35">
      <c r="B47" s="117"/>
      <c r="C47" s="41"/>
      <c r="D47" s="122"/>
      <c r="E47" s="122"/>
      <c r="F47" s="147"/>
      <c r="G47" s="148"/>
      <c r="H47" s="148"/>
      <c r="I47" s="150"/>
      <c r="J47" s="150"/>
    </row>
    <row r="48" spans="2:10" x14ac:dyDescent="0.35">
      <c r="B48" s="116"/>
      <c r="C48" s="41"/>
      <c r="D48" s="122"/>
      <c r="E48" s="122"/>
      <c r="F48" s="147"/>
      <c r="G48" s="148"/>
      <c r="H48" s="148"/>
      <c r="I48" s="150"/>
      <c r="J48" s="150"/>
    </row>
    <row r="49" spans="2:10" x14ac:dyDescent="0.35">
      <c r="B49" s="116"/>
      <c r="C49" s="41"/>
      <c r="D49" s="122"/>
      <c r="E49" s="122"/>
      <c r="F49" s="147"/>
      <c r="G49" s="148"/>
      <c r="H49" s="148"/>
      <c r="I49" s="150"/>
      <c r="J49" s="150"/>
    </row>
    <row r="50" spans="2:10" hidden="1" x14ac:dyDescent="0.35">
      <c r="B50" s="117">
        <v>27</v>
      </c>
      <c r="C50" s="41">
        <f>RAWMARKS!B48</f>
        <v>0</v>
      </c>
      <c r="D50" s="122">
        <f>RAWMARKS!J48</f>
        <v>0</v>
      </c>
      <c r="E50" s="122">
        <f>RAWMARKS!K48</f>
        <v>0</v>
      </c>
      <c r="F50" s="147">
        <f>RAWMARKS!W48</f>
        <v>0</v>
      </c>
      <c r="G50" s="148"/>
      <c r="H50" s="148"/>
    </row>
    <row r="51" spans="2:10" hidden="1" x14ac:dyDescent="0.35">
      <c r="B51" s="116">
        <v>28</v>
      </c>
      <c r="C51" s="41">
        <f>RAWMARKS!B49</f>
        <v>0</v>
      </c>
      <c r="D51" s="122">
        <f>RAWMARKS!J49</f>
        <v>0</v>
      </c>
      <c r="E51" s="122">
        <f>RAWMARKS!K49</f>
        <v>0</v>
      </c>
      <c r="F51" s="147">
        <f>RAWMARKS!W49</f>
        <v>0</v>
      </c>
      <c r="G51" s="148"/>
      <c r="H51" s="148"/>
    </row>
    <row r="52" spans="2:10" hidden="1" x14ac:dyDescent="0.35">
      <c r="B52" s="116">
        <v>29</v>
      </c>
      <c r="C52" s="41">
        <f>RAWMARKS!B50</f>
        <v>0</v>
      </c>
      <c r="D52" s="122">
        <f>RAWMARKS!J50</f>
        <v>0</v>
      </c>
      <c r="E52" s="122">
        <f>RAWMARKS!K50</f>
        <v>0</v>
      </c>
      <c r="F52" s="147">
        <f>RAWMARKS!W50</f>
        <v>0</v>
      </c>
      <c r="G52" s="148"/>
      <c r="H52" s="148"/>
    </row>
    <row r="53" spans="2:10" hidden="1" x14ac:dyDescent="0.35">
      <c r="B53" s="117">
        <v>30</v>
      </c>
      <c r="C53" s="41">
        <f>RAWMARKS!B51</f>
        <v>0</v>
      </c>
      <c r="D53" s="122">
        <f>RAWMARKS!J51</f>
        <v>0</v>
      </c>
      <c r="E53" s="122">
        <f>RAWMARKS!K51</f>
        <v>0</v>
      </c>
      <c r="F53" s="147">
        <f>RAWMARKS!W51</f>
        <v>0</v>
      </c>
      <c r="G53" s="148"/>
      <c r="H53" s="148"/>
    </row>
    <row r="54" spans="2:10" hidden="1" x14ac:dyDescent="0.35">
      <c r="B54" s="116">
        <v>31</v>
      </c>
      <c r="C54" s="41">
        <f>RAWMARKS!B52</f>
        <v>0</v>
      </c>
      <c r="D54" s="122">
        <f>RAWMARKS!J52</f>
        <v>0</v>
      </c>
      <c r="E54" s="122">
        <f>RAWMARKS!K52</f>
        <v>0</v>
      </c>
      <c r="F54" s="147">
        <f>RAWMARKS!W52</f>
        <v>0</v>
      </c>
      <c r="G54" s="148"/>
      <c r="H54" s="148"/>
    </row>
    <row r="55" spans="2:10" hidden="1" x14ac:dyDescent="0.35">
      <c r="B55" s="116">
        <v>32</v>
      </c>
      <c r="C55" s="41">
        <f>RAWMARKS!B53</f>
        <v>0</v>
      </c>
      <c r="D55" s="122">
        <f>RAWMARKS!J53</f>
        <v>0</v>
      </c>
      <c r="E55" s="122">
        <f>RAWMARKS!K53</f>
        <v>0</v>
      </c>
      <c r="F55" s="147">
        <f>RAWMARKS!W53</f>
        <v>0</v>
      </c>
      <c r="G55" s="148"/>
      <c r="H55" s="148"/>
    </row>
    <row r="56" spans="2:10" hidden="1" x14ac:dyDescent="0.35">
      <c r="B56" s="117">
        <v>33</v>
      </c>
      <c r="C56" s="41">
        <f>RAWMARKS!B54</f>
        <v>0</v>
      </c>
      <c r="D56" s="122">
        <f>RAWMARKS!J54</f>
        <v>0</v>
      </c>
      <c r="E56" s="122">
        <f>RAWMARKS!K54</f>
        <v>0</v>
      </c>
      <c r="F56" s="147">
        <f>RAWMARKS!W54</f>
        <v>0</v>
      </c>
      <c r="G56" s="148"/>
      <c r="H56" s="148"/>
    </row>
    <row r="57" spans="2:10" hidden="1" x14ac:dyDescent="0.35">
      <c r="B57" s="116">
        <v>34</v>
      </c>
      <c r="C57" s="41">
        <f>RAWMARKS!B55</f>
        <v>0</v>
      </c>
      <c r="D57" s="122">
        <f>RAWMARKS!J55</f>
        <v>0</v>
      </c>
      <c r="E57" s="122">
        <f>RAWMARKS!K55</f>
        <v>0</v>
      </c>
      <c r="F57" s="147">
        <f>RAWMARKS!W55</f>
        <v>0</v>
      </c>
      <c r="G57" s="148"/>
      <c r="H57" s="148"/>
    </row>
    <row r="58" spans="2:10" hidden="1" x14ac:dyDescent="0.35">
      <c r="B58" s="116">
        <v>35</v>
      </c>
      <c r="C58" s="41">
        <f>RAWMARKS!B56</f>
        <v>0</v>
      </c>
      <c r="D58" s="122">
        <f>RAWMARKS!J56</f>
        <v>0</v>
      </c>
      <c r="E58" s="122">
        <f>RAWMARKS!K56</f>
        <v>0</v>
      </c>
      <c r="F58" s="147">
        <f>RAWMARKS!W56</f>
        <v>0</v>
      </c>
      <c r="G58" s="149"/>
      <c r="H58" s="149"/>
    </row>
    <row r="59" spans="2:10" hidden="1" x14ac:dyDescent="0.35">
      <c r="B59" s="117">
        <v>36</v>
      </c>
      <c r="C59" s="41">
        <f>RAWMARKS!B57</f>
        <v>0</v>
      </c>
      <c r="D59" s="122">
        <f>RAWMARKS!J57</f>
        <v>0</v>
      </c>
      <c r="E59" s="122">
        <f>RAWMARKS!K57</f>
        <v>0</v>
      </c>
      <c r="F59" s="147">
        <f>RAWMARKS!W57</f>
        <v>0</v>
      </c>
      <c r="G59" s="149"/>
      <c r="H59" s="149"/>
    </row>
    <row r="60" spans="2:10" hidden="1" x14ac:dyDescent="0.35">
      <c r="B60" s="116">
        <v>37</v>
      </c>
      <c r="C60" s="41">
        <f>RAWMARKS!B58</f>
        <v>0</v>
      </c>
      <c r="D60" s="122">
        <f>RAWMARKS!J58</f>
        <v>0</v>
      </c>
      <c r="E60" s="122">
        <f>RAWMARKS!K58</f>
        <v>0</v>
      </c>
      <c r="F60" s="147">
        <f>RAWMARKS!W58</f>
        <v>0</v>
      </c>
      <c r="G60" s="149"/>
      <c r="H60" s="149"/>
    </row>
    <row r="61" spans="2:10" hidden="1" x14ac:dyDescent="0.35">
      <c r="B61" s="116">
        <v>38</v>
      </c>
      <c r="C61" s="41">
        <f>RAWMARKS!B59</f>
        <v>0</v>
      </c>
      <c r="D61" s="122">
        <f>RAWMARKS!J59</f>
        <v>0</v>
      </c>
      <c r="E61" s="122">
        <f>RAWMARKS!K59</f>
        <v>0</v>
      </c>
      <c r="F61" s="147">
        <f>RAWMARKS!W59</f>
        <v>0</v>
      </c>
      <c r="G61" s="149"/>
      <c r="H61" s="149"/>
    </row>
    <row r="62" spans="2:10" hidden="1" x14ac:dyDescent="0.35">
      <c r="B62" s="117">
        <v>39</v>
      </c>
      <c r="C62" s="41">
        <f>RAWMARKS!B60</f>
        <v>0</v>
      </c>
      <c r="D62" s="122">
        <f>RAWMARKS!J60</f>
        <v>0</v>
      </c>
      <c r="E62" s="122">
        <f>RAWMARKS!K60</f>
        <v>0</v>
      </c>
      <c r="F62" s="147">
        <f>RAWMARKS!W60</f>
        <v>0</v>
      </c>
      <c r="G62" s="149"/>
      <c r="H62" s="149"/>
    </row>
    <row r="63" spans="2:10" hidden="1" x14ac:dyDescent="0.35">
      <c r="B63" s="116">
        <v>40</v>
      </c>
      <c r="C63" s="41">
        <f>RAWMARKS!B61</f>
        <v>0</v>
      </c>
      <c r="D63" s="122">
        <f>RAWMARKS!J61</f>
        <v>0</v>
      </c>
      <c r="E63" s="122">
        <f>RAWMARKS!K61</f>
        <v>0</v>
      </c>
      <c r="F63" s="147">
        <f>RAWMARKS!W61</f>
        <v>0</v>
      </c>
      <c r="G63" s="149"/>
      <c r="H63" s="149"/>
    </row>
    <row r="64" spans="2:10" hidden="1" x14ac:dyDescent="0.35">
      <c r="B64" s="116">
        <v>41</v>
      </c>
      <c r="C64" s="41">
        <f>RAWMARKS!B62</f>
        <v>0</v>
      </c>
      <c r="D64" s="122">
        <f>RAWMARKS!J62</f>
        <v>0</v>
      </c>
      <c r="E64" s="122">
        <f>RAWMARKS!K62</f>
        <v>0</v>
      </c>
      <c r="F64" s="147">
        <f>RAWMARKS!W62</f>
        <v>0</v>
      </c>
      <c r="G64" s="149"/>
      <c r="H64" s="149"/>
    </row>
    <row r="65" spans="2:8" hidden="1" x14ac:dyDescent="0.35">
      <c r="B65" s="117">
        <v>42</v>
      </c>
      <c r="C65" s="41">
        <f>RAWMARKS!B63</f>
        <v>0</v>
      </c>
      <c r="D65" s="122">
        <f>RAWMARKS!J63</f>
        <v>0</v>
      </c>
      <c r="E65" s="122">
        <f>RAWMARKS!K63</f>
        <v>0</v>
      </c>
      <c r="F65" s="147">
        <f>RAWMARKS!W63</f>
        <v>0</v>
      </c>
      <c r="G65" s="149"/>
      <c r="H65" s="149"/>
    </row>
    <row r="66" spans="2:8" hidden="1" x14ac:dyDescent="0.35">
      <c r="B66" s="116">
        <v>43</v>
      </c>
      <c r="C66" s="41">
        <f>RAWMARKS!B64</f>
        <v>0</v>
      </c>
      <c r="D66" s="122">
        <f>RAWMARKS!J64</f>
        <v>0</v>
      </c>
      <c r="E66" s="122">
        <f>RAWMARKS!K64</f>
        <v>0</v>
      </c>
      <c r="F66" s="147">
        <f>RAWMARKS!W64</f>
        <v>0</v>
      </c>
      <c r="G66" s="149"/>
      <c r="H66" s="149"/>
    </row>
    <row r="67" spans="2:8" hidden="1" x14ac:dyDescent="0.35">
      <c r="B67" s="116">
        <v>44</v>
      </c>
      <c r="C67" s="41">
        <f>RAWMARKS!B65</f>
        <v>0</v>
      </c>
      <c r="D67" s="122">
        <f>RAWMARKS!J65</f>
        <v>0</v>
      </c>
      <c r="E67" s="122">
        <f>RAWMARKS!K65</f>
        <v>0</v>
      </c>
      <c r="F67" s="147">
        <f>RAWMARKS!W65</f>
        <v>0</v>
      </c>
      <c r="G67" s="149"/>
      <c r="H67" s="149"/>
    </row>
    <row r="68" spans="2:8" hidden="1" x14ac:dyDescent="0.35">
      <c r="B68" s="117">
        <v>45</v>
      </c>
      <c r="C68" s="41">
        <f>RAWMARKS!B66</f>
        <v>0</v>
      </c>
      <c r="D68" s="122">
        <f>RAWMARKS!J66</f>
        <v>0</v>
      </c>
      <c r="E68" s="122">
        <f>RAWMARKS!K66</f>
        <v>0</v>
      </c>
      <c r="F68" s="147">
        <f>RAWMARKS!W66</f>
        <v>0</v>
      </c>
      <c r="G68" s="149"/>
      <c r="H68" s="149"/>
    </row>
    <row r="69" spans="2:8" hidden="1" x14ac:dyDescent="0.35">
      <c r="B69" s="116">
        <v>46</v>
      </c>
      <c r="C69" s="41">
        <f>RAWMARKS!B67</f>
        <v>0</v>
      </c>
      <c r="D69" s="122">
        <f>RAWMARKS!J67</f>
        <v>0</v>
      </c>
      <c r="E69" s="122">
        <f>RAWMARKS!K67</f>
        <v>0</v>
      </c>
      <c r="F69" s="147">
        <f>RAWMARKS!W67</f>
        <v>0</v>
      </c>
      <c r="G69" s="149"/>
      <c r="H69" s="149"/>
    </row>
    <row r="70" spans="2:8" hidden="1" x14ac:dyDescent="0.35">
      <c r="B70" s="116">
        <v>47</v>
      </c>
      <c r="C70" s="41">
        <f>RAWMARKS!B68</f>
        <v>0</v>
      </c>
      <c r="D70" s="122">
        <f>RAWMARKS!J68</f>
        <v>0</v>
      </c>
      <c r="E70" s="122">
        <f>RAWMARKS!K68</f>
        <v>0</v>
      </c>
      <c r="F70" s="147">
        <f>RAWMARKS!W68</f>
        <v>0</v>
      </c>
      <c r="G70" s="149"/>
      <c r="H70" s="149"/>
    </row>
    <row r="71" spans="2:8" hidden="1" x14ac:dyDescent="0.35">
      <c r="B71" s="117">
        <v>48</v>
      </c>
      <c r="C71" s="41">
        <f>RAWMARKS!B69</f>
        <v>0</v>
      </c>
      <c r="D71" s="122">
        <f>RAWMARKS!J69</f>
        <v>0</v>
      </c>
      <c r="E71" s="122">
        <f>RAWMARKS!K69</f>
        <v>0</v>
      </c>
      <c r="F71" s="147">
        <f>RAWMARKS!W69</f>
        <v>0</v>
      </c>
      <c r="G71" s="149"/>
      <c r="H71" s="149"/>
    </row>
    <row r="72" spans="2:8" hidden="1" x14ac:dyDescent="0.35">
      <c r="B72" s="116">
        <v>49</v>
      </c>
      <c r="C72" s="41">
        <f>RAWMARKS!B70</f>
        <v>0</v>
      </c>
      <c r="D72" s="122">
        <f>RAWMARKS!J70</f>
        <v>0</v>
      </c>
      <c r="E72" s="122">
        <f>RAWMARKS!K70</f>
        <v>0</v>
      </c>
      <c r="F72" s="147">
        <f>RAWMARKS!W70</f>
        <v>0</v>
      </c>
      <c r="G72" s="149"/>
      <c r="H72" s="149"/>
    </row>
    <row r="73" spans="2:8" hidden="1" x14ac:dyDescent="0.35">
      <c r="B73" s="116">
        <v>50</v>
      </c>
      <c r="C73" s="41">
        <f>RAWMARKS!B71</f>
        <v>0</v>
      </c>
      <c r="D73" s="122">
        <f>RAWMARKS!J71</f>
        <v>0</v>
      </c>
      <c r="E73" s="122">
        <f>RAWMARKS!K71</f>
        <v>0</v>
      </c>
      <c r="F73" s="147">
        <f>RAWMARKS!W71</f>
        <v>0</v>
      </c>
      <c r="G73" s="149"/>
      <c r="H73" s="149"/>
    </row>
    <row r="74" spans="2:8" hidden="1" x14ac:dyDescent="0.35">
      <c r="B74" s="117">
        <v>51</v>
      </c>
      <c r="C74" s="41">
        <f>RAWMARKS!B72</f>
        <v>0</v>
      </c>
      <c r="D74" s="122">
        <f>RAWMARKS!J72</f>
        <v>0</v>
      </c>
      <c r="E74" s="122">
        <f>RAWMARKS!K72</f>
        <v>0</v>
      </c>
      <c r="F74" s="147">
        <f>RAWMARKS!W72</f>
        <v>0</v>
      </c>
      <c r="G74" s="149"/>
      <c r="H74" s="149"/>
    </row>
    <row r="75" spans="2:8" hidden="1" x14ac:dyDescent="0.35">
      <c r="B75" s="116">
        <v>52</v>
      </c>
      <c r="C75" s="41">
        <f>RAWMARKS!B73</f>
        <v>0</v>
      </c>
      <c r="D75" s="122">
        <f>RAWMARKS!J73</f>
        <v>0</v>
      </c>
      <c r="E75" s="122">
        <f>RAWMARKS!K73</f>
        <v>0</v>
      </c>
      <c r="F75" s="147">
        <f>RAWMARKS!W73</f>
        <v>0</v>
      </c>
      <c r="G75" s="149"/>
      <c r="H75" s="149"/>
    </row>
    <row r="76" spans="2:8" hidden="1" x14ac:dyDescent="0.35">
      <c r="B76" s="116">
        <v>53</v>
      </c>
      <c r="C76" s="41">
        <f>RAWMARKS!B74</f>
        <v>0</v>
      </c>
      <c r="D76" s="122">
        <f>RAWMARKS!J74</f>
        <v>0</v>
      </c>
      <c r="E76" s="122">
        <f>RAWMARKS!K74</f>
        <v>0</v>
      </c>
      <c r="F76" s="147">
        <f>RAWMARKS!W74</f>
        <v>0</v>
      </c>
      <c r="G76" s="149"/>
      <c r="H76" s="149"/>
    </row>
    <row r="77" spans="2:8" hidden="1" x14ac:dyDescent="0.35">
      <c r="B77" s="117">
        <v>54</v>
      </c>
      <c r="C77" s="41">
        <f>RAWMARKS!B75</f>
        <v>0</v>
      </c>
      <c r="D77" s="122">
        <f>RAWMARKS!J75</f>
        <v>0</v>
      </c>
      <c r="E77" s="122">
        <f>RAWMARKS!K75</f>
        <v>0</v>
      </c>
      <c r="F77" s="147">
        <f>RAWMARKS!W75</f>
        <v>0</v>
      </c>
      <c r="G77" s="149"/>
      <c r="H77" s="149"/>
    </row>
    <row r="78" spans="2:8" hidden="1" x14ac:dyDescent="0.35">
      <c r="B78" s="116">
        <v>55</v>
      </c>
      <c r="C78" s="41">
        <f>RAWMARKS!B76</f>
        <v>0</v>
      </c>
      <c r="D78" s="122">
        <f>RAWMARKS!J76</f>
        <v>0</v>
      </c>
      <c r="E78" s="122">
        <f>RAWMARKS!K76</f>
        <v>0</v>
      </c>
      <c r="F78" s="147">
        <f>RAWMARKS!W76</f>
        <v>0</v>
      </c>
      <c r="G78" s="149"/>
      <c r="H78" s="149"/>
    </row>
    <row r="79" spans="2:8" hidden="1" x14ac:dyDescent="0.35">
      <c r="B79" s="116">
        <v>56</v>
      </c>
      <c r="C79" s="41">
        <f>RAWMARKS!B77</f>
        <v>0</v>
      </c>
      <c r="D79" s="122">
        <f>RAWMARKS!J77</f>
        <v>0</v>
      </c>
      <c r="E79" s="122">
        <f>RAWMARKS!K77</f>
        <v>0</v>
      </c>
      <c r="F79" s="147">
        <f>RAWMARKS!W77</f>
        <v>0</v>
      </c>
      <c r="G79" s="149"/>
      <c r="H79" s="149"/>
    </row>
    <row r="80" spans="2:8" hidden="1" x14ac:dyDescent="0.35">
      <c r="B80" s="116">
        <v>57</v>
      </c>
      <c r="C80" s="41">
        <f>RAWMARKS!B78</f>
        <v>0</v>
      </c>
      <c r="D80" s="122">
        <f>RAWMARKS!J78</f>
        <v>0</v>
      </c>
      <c r="E80" s="122">
        <f>RAWMARKS!K78</f>
        <v>0</v>
      </c>
      <c r="F80" s="147">
        <f>RAWMARKS!W78</f>
        <v>0</v>
      </c>
      <c r="G80" s="149"/>
      <c r="H80" s="149"/>
    </row>
    <row r="81" spans="2:8" hidden="1" x14ac:dyDescent="0.35">
      <c r="B81" s="117">
        <v>58</v>
      </c>
      <c r="C81" s="41">
        <f>RAWMARKS!B79</f>
        <v>0</v>
      </c>
      <c r="D81" s="122">
        <f>RAWMARKS!J79</f>
        <v>0</v>
      </c>
      <c r="E81" s="122">
        <f>RAWMARKS!K79</f>
        <v>0</v>
      </c>
      <c r="F81" s="147">
        <f>RAWMARKS!W79</f>
        <v>0</v>
      </c>
      <c r="G81" s="162"/>
      <c r="H81" s="162"/>
    </row>
  </sheetData>
  <mergeCells count="35">
    <mergeCell ref="B22:B23"/>
    <mergeCell ref="C22:C23"/>
    <mergeCell ref="E11:G11"/>
    <mergeCell ref="E12:G12"/>
    <mergeCell ref="E13:G13"/>
    <mergeCell ref="E14:G14"/>
    <mergeCell ref="C11:D11"/>
    <mergeCell ref="C12:D12"/>
    <mergeCell ref="C13:D13"/>
    <mergeCell ref="C14:D14"/>
    <mergeCell ref="Q21:R21"/>
    <mergeCell ref="C17:D17"/>
    <mergeCell ref="E17:G17"/>
    <mergeCell ref="H17:K17"/>
    <mergeCell ref="P17:Q17"/>
    <mergeCell ref="Q19:R19"/>
    <mergeCell ref="Q20:R20"/>
    <mergeCell ref="C19:E19"/>
    <mergeCell ref="P16:Q16"/>
    <mergeCell ref="C8:D8"/>
    <mergeCell ref="C9:D9"/>
    <mergeCell ref="C10:D10"/>
    <mergeCell ref="C15:D15"/>
    <mergeCell ref="C16:D16"/>
    <mergeCell ref="E16:G16"/>
    <mergeCell ref="H16:K16"/>
    <mergeCell ref="E8:G8"/>
    <mergeCell ref="E9:G9"/>
    <mergeCell ref="E10:G10"/>
    <mergeCell ref="E15:G15"/>
    <mergeCell ref="A3:B3"/>
    <mergeCell ref="A2:B2"/>
    <mergeCell ref="A4:B4"/>
    <mergeCell ref="A5:B5"/>
    <mergeCell ref="P15:Q15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5346D-535D-40A6-A0F3-552005A2F84D}">
  <sheetPr>
    <tabColor rgb="FFC00000"/>
    <pageSetUpPr fitToPage="1"/>
  </sheetPr>
  <dimension ref="B2:R102"/>
  <sheetViews>
    <sheetView showGridLines="0" zoomScale="50" zoomScaleNormal="50" workbookViewId="0">
      <selection activeCell="T7" sqref="T7"/>
    </sheetView>
  </sheetViews>
  <sheetFormatPr defaultColWidth="8.6328125" defaultRowHeight="12.5" x14ac:dyDescent="0.35"/>
  <cols>
    <col min="1" max="1" width="8.6328125" style="42"/>
    <col min="2" max="2" width="9.453125" style="42" customWidth="1"/>
    <col min="3" max="3" width="24.90625" style="42" customWidth="1"/>
    <col min="4" max="4" width="47.90625" style="42" customWidth="1"/>
    <col min="5" max="5" width="13.54296875" style="42" customWidth="1"/>
    <col min="6" max="6" width="15.453125" style="42" customWidth="1"/>
    <col min="7" max="7" width="13.54296875" style="42" customWidth="1"/>
    <col min="8" max="8" width="12" style="42" customWidth="1"/>
    <col min="9" max="9" width="14.08984375" style="42" customWidth="1"/>
    <col min="10" max="10" width="10.6328125" style="42" customWidth="1"/>
    <col min="11" max="11" width="14.90625" style="42" customWidth="1"/>
    <col min="12" max="12" width="13.90625" style="42" customWidth="1"/>
    <col min="13" max="13" width="13.453125" style="42" customWidth="1"/>
    <col min="14" max="14" width="12.90625" style="42" customWidth="1"/>
    <col min="15" max="15" width="12.6328125" style="42" hidden="1" customWidth="1"/>
    <col min="16" max="16" width="14.26953125" style="42" hidden="1" customWidth="1"/>
    <col min="17" max="17" width="15.1796875" style="42" hidden="1" customWidth="1"/>
    <col min="18" max="18" width="15.453125" style="42" hidden="1" customWidth="1"/>
    <col min="19" max="16384" width="8.6328125" style="42"/>
  </cols>
  <sheetData>
    <row r="2" spans="2:18" ht="117.75" customHeight="1" x14ac:dyDescent="0.35">
      <c r="B2" s="320" t="s">
        <v>215</v>
      </c>
      <c r="C2" s="321"/>
      <c r="D2" s="321"/>
      <c r="E2" s="321"/>
      <c r="F2" s="321"/>
      <c r="G2" s="321"/>
      <c r="H2" s="321"/>
      <c r="I2" s="321"/>
      <c r="J2" s="321"/>
      <c r="K2" s="83"/>
      <c r="L2" s="84"/>
      <c r="M2" s="84"/>
      <c r="N2" s="85"/>
      <c r="O2" s="85"/>
    </row>
    <row r="3" spans="2:18" x14ac:dyDescent="0.35">
      <c r="E3" s="197"/>
      <c r="F3" s="198"/>
      <c r="G3" s="198"/>
      <c r="H3" s="198"/>
      <c r="I3" s="198"/>
      <c r="J3" s="198"/>
      <c r="K3" s="198"/>
      <c r="L3" s="198"/>
      <c r="M3" s="198"/>
      <c r="N3" s="198"/>
      <c r="O3" s="199"/>
    </row>
    <row r="4" spans="2:18" ht="33" customHeight="1" x14ac:dyDescent="0.35">
      <c r="B4" s="322" t="s">
        <v>248</v>
      </c>
      <c r="C4" s="323"/>
      <c r="D4" s="324"/>
      <c r="E4" s="335" t="str">
        <f>RAWMARKS!C8</f>
        <v>Fakulti/Pusat/Akademi/Institut (Faculty/Centre/Academy/Institute)</v>
      </c>
      <c r="F4" s="335"/>
      <c r="G4" s="335"/>
      <c r="H4" s="335"/>
      <c r="I4" s="335"/>
      <c r="J4" s="335"/>
      <c r="K4" s="335"/>
      <c r="L4" s="335"/>
      <c r="M4" s="335"/>
      <c r="N4" s="335"/>
      <c r="O4" s="335"/>
    </row>
    <row r="5" spans="2:18" ht="35" customHeight="1" x14ac:dyDescent="0.35">
      <c r="B5" s="322" t="s">
        <v>249</v>
      </c>
      <c r="C5" s="323"/>
      <c r="D5" s="324"/>
      <c r="E5" s="335" t="str">
        <f>RAWMARKS!C7</f>
        <v>Kursus Metodologi Penyelidikan (Research Methodology Cource)</v>
      </c>
      <c r="F5" s="335"/>
      <c r="G5" s="335"/>
      <c r="H5" s="335"/>
      <c r="I5" s="335"/>
      <c r="J5" s="335"/>
      <c r="K5" s="335"/>
      <c r="L5" s="335"/>
      <c r="M5" s="335"/>
      <c r="N5" s="335"/>
      <c r="O5" s="335"/>
    </row>
    <row r="6" spans="2:18" ht="31" customHeight="1" x14ac:dyDescent="0.35">
      <c r="B6" s="322" t="s">
        <v>216</v>
      </c>
      <c r="C6" s="323"/>
      <c r="D6" s="324"/>
      <c r="E6" s="336">
        <f>RAWMARKS!C12</f>
        <v>0</v>
      </c>
      <c r="F6" s="336"/>
      <c r="G6" s="336"/>
      <c r="H6" s="336"/>
      <c r="I6" s="336"/>
      <c r="J6" s="336"/>
      <c r="K6" s="336"/>
      <c r="L6" s="336"/>
      <c r="M6" s="336"/>
      <c r="N6" s="336"/>
      <c r="O6" s="336"/>
    </row>
    <row r="7" spans="2:18" ht="32" customHeight="1" x14ac:dyDescent="0.35">
      <c r="B7" s="341" t="s">
        <v>217</v>
      </c>
      <c r="C7" s="342"/>
      <c r="D7" s="342"/>
      <c r="E7" s="335" t="str">
        <f>RAWMARKS!C10</f>
        <v>2020/2021</v>
      </c>
      <c r="F7" s="335"/>
      <c r="G7" s="335"/>
      <c r="H7" s="335"/>
      <c r="I7" s="335"/>
      <c r="J7" s="335"/>
      <c r="K7" s="335"/>
      <c r="L7" s="335"/>
      <c r="M7" s="335"/>
      <c r="N7" s="335"/>
      <c r="O7" s="335"/>
    </row>
    <row r="8" spans="2:18" ht="31" customHeight="1" x14ac:dyDescent="0.35">
      <c r="B8" s="322" t="s">
        <v>218</v>
      </c>
      <c r="C8" s="323"/>
      <c r="D8" s="324"/>
      <c r="E8" s="335" t="str">
        <f>RAWMARKS!C9</f>
        <v>SEMESTER 2</v>
      </c>
      <c r="F8" s="335"/>
      <c r="G8" s="335"/>
      <c r="H8" s="335"/>
      <c r="I8" s="335"/>
      <c r="J8" s="335"/>
      <c r="K8" s="335"/>
      <c r="L8" s="335"/>
      <c r="M8" s="335"/>
      <c r="N8" s="335"/>
      <c r="O8" s="335"/>
    </row>
    <row r="9" spans="2:18" ht="35" customHeight="1" x14ac:dyDescent="0.35">
      <c r="B9" s="322" t="s">
        <v>219</v>
      </c>
      <c r="C9" s="323"/>
      <c r="D9" s="324"/>
      <c r="E9" s="335" t="str">
        <f>RAWMARKS!C14</f>
        <v>ABC</v>
      </c>
      <c r="F9" s="335"/>
      <c r="G9" s="335"/>
      <c r="H9" s="335"/>
      <c r="I9" s="335"/>
      <c r="J9" s="335"/>
      <c r="K9" s="335"/>
      <c r="L9" s="335"/>
      <c r="M9" s="335"/>
      <c r="N9" s="335"/>
      <c r="O9" s="335"/>
    </row>
    <row r="10" spans="2:18" ht="34" customHeight="1" x14ac:dyDescent="0.35">
      <c r="B10" s="322" t="s">
        <v>220</v>
      </c>
      <c r="C10" s="323"/>
      <c r="D10" s="324"/>
      <c r="E10" s="335">
        <f>RAWMARKS!C13</f>
        <v>22</v>
      </c>
      <c r="F10" s="335"/>
      <c r="G10" s="335"/>
      <c r="H10" s="335"/>
      <c r="I10" s="335"/>
      <c r="J10" s="335"/>
      <c r="K10" s="335"/>
      <c r="L10" s="335"/>
      <c r="M10" s="335"/>
      <c r="N10" s="335"/>
      <c r="O10" s="335"/>
    </row>
    <row r="11" spans="2:18" x14ac:dyDescent="0.35"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0"/>
    </row>
    <row r="13" spans="2:18" ht="33.5" customHeight="1" x14ac:dyDescent="0.35">
      <c r="B13" s="337" t="s">
        <v>221</v>
      </c>
      <c r="C13" s="337"/>
    </row>
    <row r="14" spans="2:18" x14ac:dyDescent="0.35">
      <c r="K14" s="131"/>
      <c r="L14" s="131"/>
      <c r="M14" s="131"/>
      <c r="N14" s="131"/>
    </row>
    <row r="15" spans="2:18" s="43" customFormat="1" ht="15" customHeight="1" x14ac:dyDescent="0.35">
      <c r="B15" s="325" t="s">
        <v>222</v>
      </c>
      <c r="C15" s="328" t="s">
        <v>223</v>
      </c>
      <c r="D15" s="329"/>
      <c r="E15" s="332"/>
      <c r="F15" s="329"/>
      <c r="G15" s="332"/>
      <c r="H15" s="333"/>
      <c r="I15" s="332"/>
      <c r="J15" s="329"/>
      <c r="K15" s="294"/>
      <c r="L15" s="295"/>
      <c r="M15" s="294"/>
      <c r="N15" s="295"/>
      <c r="O15" s="294"/>
      <c r="P15" s="295"/>
      <c r="Q15" s="294"/>
      <c r="R15" s="295"/>
    </row>
    <row r="16" spans="2:18" ht="15" customHeight="1" x14ac:dyDescent="0.35">
      <c r="B16" s="326"/>
      <c r="C16" s="330"/>
      <c r="D16" s="331"/>
      <c r="E16" s="330" t="str">
        <f>RAWMARKS!E17</f>
        <v>PLO1</v>
      </c>
      <c r="F16" s="331"/>
      <c r="G16" s="330" t="str">
        <f>RAWMARKS!K17</f>
        <v>PLO2</v>
      </c>
      <c r="H16" s="334"/>
      <c r="I16" s="330" t="str">
        <f>RAWMARKS!X17</f>
        <v>PLO4</v>
      </c>
      <c r="J16" s="331"/>
      <c r="K16" s="296" t="str">
        <f>RAWMARKS!AD17</f>
        <v>PLO5</v>
      </c>
      <c r="L16" s="297"/>
      <c r="M16" s="296" t="str">
        <f>RAWMARKS!AJ17</f>
        <v>PLO6</v>
      </c>
      <c r="N16" s="297"/>
      <c r="O16" s="296"/>
      <c r="P16" s="297"/>
      <c r="Q16" s="296" t="str">
        <f>RAWMARKS!AP17</f>
        <v>PLO7</v>
      </c>
      <c r="R16" s="297"/>
    </row>
    <row r="17" spans="2:18" ht="15" customHeight="1" x14ac:dyDescent="0.35">
      <c r="B17" s="327"/>
      <c r="C17" s="317"/>
      <c r="D17" s="318"/>
      <c r="E17" s="317">
        <f>RAWMARKS!J21</f>
        <v>20</v>
      </c>
      <c r="F17" s="318"/>
      <c r="G17" s="317">
        <f>RAWMARKS!P21</f>
        <v>20</v>
      </c>
      <c r="H17" s="319"/>
      <c r="I17" s="317">
        <f>RAWMARKS!AC21</f>
        <v>20</v>
      </c>
      <c r="J17" s="318"/>
      <c r="K17" s="298">
        <f>RAWMARKS!AI21</f>
        <v>20</v>
      </c>
      <c r="L17" s="299"/>
      <c r="M17" s="298">
        <f>RAWMARKS!AO21</f>
        <v>20</v>
      </c>
      <c r="N17" s="299"/>
      <c r="O17" s="298"/>
      <c r="P17" s="299"/>
      <c r="Q17" s="298">
        <f>RAWMARKS!AU21</f>
        <v>0</v>
      </c>
      <c r="R17" s="299"/>
    </row>
    <row r="18" spans="2:18" ht="20.149999999999999" customHeight="1" x14ac:dyDescent="0.35">
      <c r="B18" s="44">
        <v>1</v>
      </c>
      <c r="C18" s="45" t="str">
        <f>RAWMARKS!B22</f>
        <v>MS1</v>
      </c>
      <c r="D18" s="86" t="str">
        <f>RAWMARKS!C22</f>
        <v>A</v>
      </c>
      <c r="E18" s="98">
        <f>RAWMARKS!J22</f>
        <v>14</v>
      </c>
      <c r="F18" s="46">
        <f t="shared" ref="F18:F75" si="0">E18/E$17</f>
        <v>0.7</v>
      </c>
      <c r="G18" s="98">
        <f>RAWMARKS!P22</f>
        <v>14</v>
      </c>
      <c r="H18" s="47">
        <f t="shared" ref="H18:H75" si="1">G18/G$17</f>
        <v>0.7</v>
      </c>
      <c r="I18" s="134">
        <f>RAWMARKS!AC22</f>
        <v>14</v>
      </c>
      <c r="J18" s="135">
        <f t="shared" ref="J18:J75" si="2">I18/I$17</f>
        <v>0.7</v>
      </c>
      <c r="K18" s="134">
        <f>RAWMARKS!AI22</f>
        <v>15</v>
      </c>
      <c r="L18" s="156">
        <f t="shared" ref="L18:L31" si="3">K18/K$17</f>
        <v>0.75</v>
      </c>
      <c r="M18" s="98">
        <f>RAWMARKS!AO22</f>
        <v>15</v>
      </c>
      <c r="N18" s="156">
        <f>M18/M$17</f>
        <v>0.75</v>
      </c>
      <c r="O18" s="160"/>
      <c r="P18" s="156"/>
      <c r="Q18" s="160">
        <f>RAWMARKS!AU22</f>
        <v>0</v>
      </c>
      <c r="R18" s="160" t="e">
        <f>Q18/Q$17</f>
        <v>#DIV/0!</v>
      </c>
    </row>
    <row r="19" spans="2:18" ht="20.149999999999999" customHeight="1" x14ac:dyDescent="0.35">
      <c r="B19" s="48">
        <v>2</v>
      </c>
      <c r="C19" s="45" t="str">
        <f>RAWMARKS!B23</f>
        <v>MS2</v>
      </c>
      <c r="D19" s="86" t="str">
        <f>RAWMARKS!C23</f>
        <v>B</v>
      </c>
      <c r="E19" s="98">
        <f>RAWMARKS!J23</f>
        <v>14</v>
      </c>
      <c r="F19" s="46">
        <f t="shared" si="0"/>
        <v>0.7</v>
      </c>
      <c r="G19" s="98">
        <f>RAWMARKS!P23</f>
        <v>14</v>
      </c>
      <c r="H19" s="47">
        <f t="shared" si="1"/>
        <v>0.7</v>
      </c>
      <c r="I19" s="134">
        <f>RAWMARKS!AC23</f>
        <v>14</v>
      </c>
      <c r="J19" s="133">
        <f t="shared" si="2"/>
        <v>0.7</v>
      </c>
      <c r="K19" s="134">
        <f>RAWMARKS!AI23</f>
        <v>15</v>
      </c>
      <c r="L19" s="157">
        <f t="shared" si="3"/>
        <v>0.75</v>
      </c>
      <c r="M19" s="98">
        <f>RAWMARKS!AO23</f>
        <v>15</v>
      </c>
      <c r="N19" s="157">
        <f t="shared" ref="N19:N50" si="4">M19/M$17</f>
        <v>0.75</v>
      </c>
      <c r="O19" s="160"/>
      <c r="P19" s="156"/>
      <c r="Q19" s="160">
        <f>RAWMARKS!AU23</f>
        <v>0</v>
      </c>
      <c r="R19" s="160" t="e">
        <f t="shared" ref="R19:R39" si="5">Q19/Q$17</f>
        <v>#DIV/0!</v>
      </c>
    </row>
    <row r="20" spans="2:18" ht="20.149999999999999" customHeight="1" x14ac:dyDescent="0.35">
      <c r="B20" s="48">
        <v>3</v>
      </c>
      <c r="C20" s="45" t="str">
        <f>RAWMARKS!B24</f>
        <v>MS3</v>
      </c>
      <c r="D20" s="86" t="str">
        <f>RAWMARKS!C24</f>
        <v>C</v>
      </c>
      <c r="E20" s="98">
        <f>RAWMARKS!J24</f>
        <v>14</v>
      </c>
      <c r="F20" s="46">
        <f t="shared" si="0"/>
        <v>0.7</v>
      </c>
      <c r="G20" s="98">
        <f>RAWMARKS!P24</f>
        <v>14</v>
      </c>
      <c r="H20" s="47">
        <f t="shared" si="1"/>
        <v>0.7</v>
      </c>
      <c r="I20" s="134">
        <f>RAWMARKS!AC24</f>
        <v>14</v>
      </c>
      <c r="J20" s="133">
        <f t="shared" si="2"/>
        <v>0.7</v>
      </c>
      <c r="K20" s="134">
        <f>RAWMARKS!AI24</f>
        <v>15</v>
      </c>
      <c r="L20" s="157">
        <f t="shared" si="3"/>
        <v>0.75</v>
      </c>
      <c r="M20" s="98">
        <f>RAWMARKS!AO24</f>
        <v>15</v>
      </c>
      <c r="N20" s="157">
        <f t="shared" si="4"/>
        <v>0.75</v>
      </c>
      <c r="O20" s="160"/>
      <c r="P20" s="156"/>
      <c r="Q20" s="160">
        <f>RAWMARKS!AU24</f>
        <v>0</v>
      </c>
      <c r="R20" s="160" t="e">
        <f t="shared" si="5"/>
        <v>#DIV/0!</v>
      </c>
    </row>
    <row r="21" spans="2:18" ht="20.149999999999999" customHeight="1" x14ac:dyDescent="0.35">
      <c r="B21" s="44">
        <v>4</v>
      </c>
      <c r="C21" s="45" t="str">
        <f>RAWMARKS!B25</f>
        <v>MS4</v>
      </c>
      <c r="D21" s="86" t="str">
        <f>RAWMARKS!C25</f>
        <v>D</v>
      </c>
      <c r="E21" s="98">
        <f>RAWMARKS!J25</f>
        <v>14</v>
      </c>
      <c r="F21" s="46">
        <f t="shared" si="0"/>
        <v>0.7</v>
      </c>
      <c r="G21" s="98">
        <f>RAWMARKS!P25</f>
        <v>14</v>
      </c>
      <c r="H21" s="47">
        <f t="shared" si="1"/>
        <v>0.7</v>
      </c>
      <c r="I21" s="134">
        <f>RAWMARKS!AC25</f>
        <v>14</v>
      </c>
      <c r="J21" s="133">
        <f t="shared" si="2"/>
        <v>0.7</v>
      </c>
      <c r="K21" s="134">
        <f>RAWMARKS!AI25</f>
        <v>5</v>
      </c>
      <c r="L21" s="157">
        <f t="shared" si="3"/>
        <v>0.25</v>
      </c>
      <c r="M21" s="98">
        <f>RAWMARKS!AO25</f>
        <v>15</v>
      </c>
      <c r="N21" s="157">
        <f t="shared" si="4"/>
        <v>0.75</v>
      </c>
      <c r="O21" s="160"/>
      <c r="P21" s="156"/>
      <c r="Q21" s="160">
        <f>RAWMARKS!AU25</f>
        <v>0</v>
      </c>
      <c r="R21" s="160" t="e">
        <f t="shared" si="5"/>
        <v>#DIV/0!</v>
      </c>
    </row>
    <row r="22" spans="2:18" ht="20.149999999999999" customHeight="1" x14ac:dyDescent="0.35">
      <c r="B22" s="48">
        <v>5</v>
      </c>
      <c r="C22" s="45" t="str">
        <f>RAWMARKS!B26</f>
        <v>MS5</v>
      </c>
      <c r="D22" s="86" t="str">
        <f>RAWMARKS!C26</f>
        <v>E</v>
      </c>
      <c r="E22" s="98">
        <f>RAWMARKS!J26</f>
        <v>14</v>
      </c>
      <c r="F22" s="46">
        <f t="shared" si="0"/>
        <v>0.7</v>
      </c>
      <c r="G22" s="98">
        <f>RAWMARKS!P26</f>
        <v>14</v>
      </c>
      <c r="H22" s="47">
        <f t="shared" si="1"/>
        <v>0.7</v>
      </c>
      <c r="I22" s="134">
        <f>RAWMARKS!AC26</f>
        <v>14</v>
      </c>
      <c r="J22" s="133">
        <f t="shared" si="2"/>
        <v>0.7</v>
      </c>
      <c r="K22" s="134">
        <f>RAWMARKS!AI26</f>
        <v>15</v>
      </c>
      <c r="L22" s="157">
        <f t="shared" si="3"/>
        <v>0.75</v>
      </c>
      <c r="M22" s="98">
        <f>RAWMARKS!AO26</f>
        <v>15</v>
      </c>
      <c r="N22" s="157">
        <f t="shared" si="4"/>
        <v>0.75</v>
      </c>
      <c r="O22" s="160"/>
      <c r="P22" s="156"/>
      <c r="Q22" s="160">
        <f>RAWMARKS!AU26</f>
        <v>0</v>
      </c>
      <c r="R22" s="160" t="e">
        <f t="shared" si="5"/>
        <v>#DIV/0!</v>
      </c>
    </row>
    <row r="23" spans="2:18" ht="20.149999999999999" customHeight="1" x14ac:dyDescent="0.35">
      <c r="B23" s="48">
        <v>6</v>
      </c>
      <c r="C23" s="45" t="str">
        <f>RAWMARKS!B27</f>
        <v>MS6</v>
      </c>
      <c r="D23" s="86" t="str">
        <f>RAWMARKS!C27</f>
        <v>F</v>
      </c>
      <c r="E23" s="98">
        <f>RAWMARKS!J27</f>
        <v>14</v>
      </c>
      <c r="F23" s="46">
        <f t="shared" si="0"/>
        <v>0.7</v>
      </c>
      <c r="G23" s="98">
        <f>RAWMARKS!P27</f>
        <v>14</v>
      </c>
      <c r="H23" s="47">
        <f t="shared" si="1"/>
        <v>0.7</v>
      </c>
      <c r="I23" s="134">
        <f>RAWMARKS!AC27</f>
        <v>14</v>
      </c>
      <c r="J23" s="133">
        <f t="shared" si="2"/>
        <v>0.7</v>
      </c>
      <c r="K23" s="134">
        <f>RAWMARKS!AI27</f>
        <v>15</v>
      </c>
      <c r="L23" s="157">
        <f t="shared" si="3"/>
        <v>0.75</v>
      </c>
      <c r="M23" s="98">
        <f>RAWMARKS!AO27</f>
        <v>15</v>
      </c>
      <c r="N23" s="157">
        <f t="shared" si="4"/>
        <v>0.75</v>
      </c>
      <c r="O23" s="160"/>
      <c r="P23" s="156"/>
      <c r="Q23" s="160">
        <f>RAWMARKS!AU27</f>
        <v>0</v>
      </c>
      <c r="R23" s="160" t="e">
        <f t="shared" si="5"/>
        <v>#DIV/0!</v>
      </c>
    </row>
    <row r="24" spans="2:18" ht="20.149999999999999" customHeight="1" x14ac:dyDescent="0.35">
      <c r="B24" s="44">
        <v>7</v>
      </c>
      <c r="C24" s="45" t="str">
        <f>RAWMARKS!B28</f>
        <v>MS7</v>
      </c>
      <c r="D24" s="86" t="str">
        <f>RAWMARKS!C28</f>
        <v>G</v>
      </c>
      <c r="E24" s="98">
        <f>RAWMARKS!J28</f>
        <v>14</v>
      </c>
      <c r="F24" s="46">
        <f t="shared" si="0"/>
        <v>0.7</v>
      </c>
      <c r="G24" s="98">
        <f>RAWMARKS!P28</f>
        <v>14</v>
      </c>
      <c r="H24" s="47">
        <f t="shared" si="1"/>
        <v>0.7</v>
      </c>
      <c r="I24" s="134">
        <f>RAWMARKS!AC28</f>
        <v>14</v>
      </c>
      <c r="J24" s="133">
        <f t="shared" si="2"/>
        <v>0.7</v>
      </c>
      <c r="K24" s="134">
        <f>RAWMARKS!AI28</f>
        <v>15</v>
      </c>
      <c r="L24" s="157">
        <f t="shared" si="3"/>
        <v>0.75</v>
      </c>
      <c r="M24" s="98">
        <f>RAWMARKS!AO28</f>
        <v>15</v>
      </c>
      <c r="N24" s="157">
        <f t="shared" si="4"/>
        <v>0.75</v>
      </c>
      <c r="O24" s="160"/>
      <c r="P24" s="156"/>
      <c r="Q24" s="160">
        <f>RAWMARKS!AU28</f>
        <v>0</v>
      </c>
      <c r="R24" s="160" t="e">
        <f t="shared" si="5"/>
        <v>#DIV/0!</v>
      </c>
    </row>
    <row r="25" spans="2:18" ht="20.149999999999999" customHeight="1" x14ac:dyDescent="0.35">
      <c r="B25" s="48">
        <v>8</v>
      </c>
      <c r="C25" s="45" t="str">
        <f>RAWMARKS!B29</f>
        <v>MS8</v>
      </c>
      <c r="D25" s="86" t="str">
        <f>RAWMARKS!C29</f>
        <v>H</v>
      </c>
      <c r="E25" s="98">
        <f>RAWMARKS!J29</f>
        <v>14</v>
      </c>
      <c r="F25" s="46">
        <f t="shared" si="0"/>
        <v>0.7</v>
      </c>
      <c r="G25" s="98">
        <f>RAWMARKS!P29</f>
        <v>14</v>
      </c>
      <c r="H25" s="47">
        <f t="shared" si="1"/>
        <v>0.7</v>
      </c>
      <c r="I25" s="134">
        <f>RAWMARKS!AC29</f>
        <v>14</v>
      </c>
      <c r="J25" s="133">
        <f t="shared" si="2"/>
        <v>0.7</v>
      </c>
      <c r="K25" s="134">
        <f>RAWMARKS!AI29</f>
        <v>15</v>
      </c>
      <c r="L25" s="157">
        <f t="shared" si="3"/>
        <v>0.75</v>
      </c>
      <c r="M25" s="98">
        <f>RAWMARKS!AO29</f>
        <v>15</v>
      </c>
      <c r="N25" s="157">
        <f t="shared" si="4"/>
        <v>0.75</v>
      </c>
      <c r="O25" s="160"/>
      <c r="P25" s="156"/>
      <c r="Q25" s="160">
        <f>RAWMARKS!AU29</f>
        <v>0</v>
      </c>
      <c r="R25" s="160" t="e">
        <f t="shared" si="5"/>
        <v>#DIV/0!</v>
      </c>
    </row>
    <row r="26" spans="2:18" ht="20.149999999999999" customHeight="1" x14ac:dyDescent="0.35">
      <c r="B26" s="48">
        <v>9</v>
      </c>
      <c r="C26" s="45" t="str">
        <f>RAWMARKS!B30</f>
        <v>MS9</v>
      </c>
      <c r="D26" s="86" t="str">
        <f>RAWMARKS!C30</f>
        <v>I</v>
      </c>
      <c r="E26" s="98">
        <f>RAWMARKS!J30</f>
        <v>14</v>
      </c>
      <c r="F26" s="46">
        <f t="shared" si="0"/>
        <v>0.7</v>
      </c>
      <c r="G26" s="98">
        <f>RAWMARKS!P30</f>
        <v>14</v>
      </c>
      <c r="H26" s="47">
        <f t="shared" si="1"/>
        <v>0.7</v>
      </c>
      <c r="I26" s="134">
        <f>RAWMARKS!AC30</f>
        <v>14</v>
      </c>
      <c r="J26" s="133">
        <f t="shared" si="2"/>
        <v>0.7</v>
      </c>
      <c r="K26" s="134">
        <f>RAWMARKS!AI30</f>
        <v>15</v>
      </c>
      <c r="L26" s="157">
        <f t="shared" si="3"/>
        <v>0.75</v>
      </c>
      <c r="M26" s="98">
        <f>RAWMARKS!AO30</f>
        <v>15</v>
      </c>
      <c r="N26" s="157">
        <f t="shared" si="4"/>
        <v>0.75</v>
      </c>
      <c r="O26" s="160"/>
      <c r="P26" s="156"/>
      <c r="Q26" s="160">
        <f>RAWMARKS!AU30</f>
        <v>0</v>
      </c>
      <c r="R26" s="160" t="e">
        <f t="shared" si="5"/>
        <v>#DIV/0!</v>
      </c>
    </row>
    <row r="27" spans="2:18" ht="20.149999999999999" customHeight="1" x14ac:dyDescent="0.35">
      <c r="B27" s="44">
        <v>10</v>
      </c>
      <c r="C27" s="45" t="str">
        <f>RAWMARKS!B31</f>
        <v>MS10</v>
      </c>
      <c r="D27" s="86" t="str">
        <f>RAWMARKS!C31</f>
        <v>J</v>
      </c>
      <c r="E27" s="98">
        <f>RAWMARKS!J31</f>
        <v>14</v>
      </c>
      <c r="F27" s="46">
        <f t="shared" si="0"/>
        <v>0.7</v>
      </c>
      <c r="G27" s="98">
        <f>RAWMARKS!P31</f>
        <v>14</v>
      </c>
      <c r="H27" s="47">
        <f t="shared" si="1"/>
        <v>0.7</v>
      </c>
      <c r="I27" s="134">
        <f>RAWMARKS!AC31</f>
        <v>14</v>
      </c>
      <c r="J27" s="133">
        <f t="shared" si="2"/>
        <v>0.7</v>
      </c>
      <c r="K27" s="134">
        <f>RAWMARKS!AI31</f>
        <v>15</v>
      </c>
      <c r="L27" s="157">
        <f t="shared" si="3"/>
        <v>0.75</v>
      </c>
      <c r="M27" s="98">
        <f>RAWMARKS!AO31</f>
        <v>15</v>
      </c>
      <c r="N27" s="157">
        <f t="shared" si="4"/>
        <v>0.75</v>
      </c>
      <c r="O27" s="160"/>
      <c r="P27" s="156"/>
      <c r="Q27" s="160">
        <f>RAWMARKS!AU31</f>
        <v>0</v>
      </c>
      <c r="R27" s="160" t="e">
        <f t="shared" si="5"/>
        <v>#DIV/0!</v>
      </c>
    </row>
    <row r="28" spans="2:18" ht="20.149999999999999" customHeight="1" x14ac:dyDescent="0.35">
      <c r="B28" s="48">
        <v>11</v>
      </c>
      <c r="C28" s="45" t="str">
        <f>RAWMARKS!B32</f>
        <v>MS11</v>
      </c>
      <c r="D28" s="86" t="str">
        <f>RAWMARKS!C32</f>
        <v>K</v>
      </c>
      <c r="E28" s="98">
        <f>RAWMARKS!J32</f>
        <v>14</v>
      </c>
      <c r="F28" s="46">
        <f t="shared" si="0"/>
        <v>0.7</v>
      </c>
      <c r="G28" s="98">
        <f>RAWMARKS!P32</f>
        <v>14</v>
      </c>
      <c r="H28" s="47">
        <f t="shared" si="1"/>
        <v>0.7</v>
      </c>
      <c r="I28" s="134">
        <f>RAWMARKS!AC32</f>
        <v>16</v>
      </c>
      <c r="J28" s="133">
        <f t="shared" si="2"/>
        <v>0.8</v>
      </c>
      <c r="K28" s="134">
        <f>RAWMARKS!AI32</f>
        <v>15</v>
      </c>
      <c r="L28" s="157">
        <f t="shared" si="3"/>
        <v>0.75</v>
      </c>
      <c r="M28" s="98">
        <f>RAWMARKS!AO32</f>
        <v>15</v>
      </c>
      <c r="N28" s="157">
        <f t="shared" si="4"/>
        <v>0.75</v>
      </c>
      <c r="O28" s="160"/>
      <c r="P28" s="156"/>
      <c r="Q28" s="160">
        <f>RAWMARKS!AU32</f>
        <v>0</v>
      </c>
      <c r="R28" s="160" t="e">
        <f t="shared" si="5"/>
        <v>#DIV/0!</v>
      </c>
    </row>
    <row r="29" spans="2:18" ht="20.149999999999999" customHeight="1" x14ac:dyDescent="0.35">
      <c r="B29" s="48">
        <v>12</v>
      </c>
      <c r="C29" s="45" t="str">
        <f>RAWMARKS!B33</f>
        <v>MS12</v>
      </c>
      <c r="D29" s="86" t="str">
        <f>RAWMARKS!C33</f>
        <v>L</v>
      </c>
      <c r="E29" s="98">
        <f>RAWMARKS!J33</f>
        <v>14</v>
      </c>
      <c r="F29" s="46">
        <f t="shared" si="0"/>
        <v>0.7</v>
      </c>
      <c r="G29" s="98">
        <f>RAWMARKS!P33</f>
        <v>14</v>
      </c>
      <c r="H29" s="47">
        <f t="shared" si="1"/>
        <v>0.7</v>
      </c>
      <c r="I29" s="134">
        <f>RAWMARKS!AC33</f>
        <v>16</v>
      </c>
      <c r="J29" s="133">
        <f t="shared" si="2"/>
        <v>0.8</v>
      </c>
      <c r="K29" s="134">
        <f>RAWMARKS!AI33</f>
        <v>12</v>
      </c>
      <c r="L29" s="157">
        <f t="shared" si="3"/>
        <v>0.6</v>
      </c>
      <c r="M29" s="98">
        <f>RAWMARKS!AO33</f>
        <v>15</v>
      </c>
      <c r="N29" s="157">
        <f t="shared" si="4"/>
        <v>0.75</v>
      </c>
      <c r="O29" s="160"/>
      <c r="P29" s="156"/>
      <c r="Q29" s="160">
        <f>RAWMARKS!AU33</f>
        <v>0</v>
      </c>
      <c r="R29" s="160" t="e">
        <f t="shared" si="5"/>
        <v>#DIV/0!</v>
      </c>
    </row>
    <row r="30" spans="2:18" ht="20.149999999999999" customHeight="1" x14ac:dyDescent="0.35">
      <c r="B30" s="44">
        <v>13</v>
      </c>
      <c r="C30" s="45" t="str">
        <f>RAWMARKS!B34</f>
        <v>MS13</v>
      </c>
      <c r="D30" s="86" t="str">
        <f>RAWMARKS!C34</f>
        <v>M</v>
      </c>
      <c r="E30" s="98">
        <f>RAWMARKS!J34</f>
        <v>16</v>
      </c>
      <c r="F30" s="46">
        <f t="shared" si="0"/>
        <v>0.8</v>
      </c>
      <c r="G30" s="98">
        <f>RAWMARKS!P34</f>
        <v>16</v>
      </c>
      <c r="H30" s="47">
        <f t="shared" si="1"/>
        <v>0.8</v>
      </c>
      <c r="I30" s="134">
        <f>RAWMARKS!AC34</f>
        <v>16</v>
      </c>
      <c r="J30" s="133">
        <f t="shared" si="2"/>
        <v>0.8</v>
      </c>
      <c r="K30" s="134">
        <f>RAWMARKS!AI34</f>
        <v>12</v>
      </c>
      <c r="L30" s="157">
        <f t="shared" si="3"/>
        <v>0.6</v>
      </c>
      <c r="M30" s="98">
        <f>RAWMARKS!AO34</f>
        <v>15</v>
      </c>
      <c r="N30" s="157">
        <f t="shared" si="4"/>
        <v>0.75</v>
      </c>
      <c r="O30" s="160"/>
      <c r="P30" s="156"/>
      <c r="Q30" s="160">
        <f>RAWMARKS!AU34</f>
        <v>0</v>
      </c>
      <c r="R30" s="160" t="e">
        <f t="shared" si="5"/>
        <v>#DIV/0!</v>
      </c>
    </row>
    <row r="31" spans="2:18" ht="20.149999999999999" customHeight="1" x14ac:dyDescent="0.35">
      <c r="B31" s="48">
        <v>14</v>
      </c>
      <c r="C31" s="45" t="str">
        <f>RAWMARKS!B35</f>
        <v>MS14</v>
      </c>
      <c r="D31" s="86" t="str">
        <f>RAWMARKS!C35</f>
        <v>N</v>
      </c>
      <c r="E31" s="98">
        <f>RAWMARKS!J35</f>
        <v>16</v>
      </c>
      <c r="F31" s="46">
        <f t="shared" si="0"/>
        <v>0.8</v>
      </c>
      <c r="G31" s="98">
        <f>RAWMARKS!P35</f>
        <v>16</v>
      </c>
      <c r="H31" s="47">
        <f t="shared" si="1"/>
        <v>0.8</v>
      </c>
      <c r="I31" s="134">
        <f>RAWMARKS!AC35</f>
        <v>16</v>
      </c>
      <c r="J31" s="133">
        <f t="shared" si="2"/>
        <v>0.8</v>
      </c>
      <c r="K31" s="134">
        <f>RAWMARKS!AI35</f>
        <v>12</v>
      </c>
      <c r="L31" s="157">
        <f t="shared" si="3"/>
        <v>0.6</v>
      </c>
      <c r="M31" s="98">
        <f>RAWMARKS!AO35</f>
        <v>15</v>
      </c>
      <c r="N31" s="157">
        <f t="shared" si="4"/>
        <v>0.75</v>
      </c>
      <c r="O31" s="160"/>
      <c r="P31" s="156"/>
      <c r="Q31" s="160">
        <f>RAWMARKS!AU35</f>
        <v>0</v>
      </c>
      <c r="R31" s="160" t="e">
        <f t="shared" si="5"/>
        <v>#DIV/0!</v>
      </c>
    </row>
    <row r="32" spans="2:18" ht="20.149999999999999" customHeight="1" x14ac:dyDescent="0.35">
      <c r="B32" s="48">
        <v>15</v>
      </c>
      <c r="C32" s="45" t="str">
        <f>RAWMARKS!B36</f>
        <v>MS15</v>
      </c>
      <c r="D32" s="86" t="str">
        <f>RAWMARKS!C36</f>
        <v>O</v>
      </c>
      <c r="E32" s="98">
        <f>RAWMARKS!J36</f>
        <v>16</v>
      </c>
      <c r="F32" s="46">
        <f t="shared" si="0"/>
        <v>0.8</v>
      </c>
      <c r="G32" s="98">
        <f>RAWMARKS!P36</f>
        <v>16</v>
      </c>
      <c r="H32" s="47">
        <f t="shared" si="1"/>
        <v>0.8</v>
      </c>
      <c r="I32" s="134">
        <f>RAWMARKS!AC36</f>
        <v>16</v>
      </c>
      <c r="J32" s="133">
        <f t="shared" si="2"/>
        <v>0.8</v>
      </c>
      <c r="K32" s="134">
        <f>RAWMARKS!AI36</f>
        <v>12</v>
      </c>
      <c r="L32" s="157">
        <f t="shared" ref="L32:L50" si="6">K32/K$17</f>
        <v>0.6</v>
      </c>
      <c r="M32" s="98">
        <f>RAWMARKS!AO36</f>
        <v>15</v>
      </c>
      <c r="N32" s="157">
        <f t="shared" si="4"/>
        <v>0.75</v>
      </c>
      <c r="O32" s="160"/>
      <c r="P32" s="156"/>
      <c r="Q32" s="160">
        <f>RAWMARKS!AU36</f>
        <v>0</v>
      </c>
      <c r="R32" s="160" t="e">
        <f t="shared" si="5"/>
        <v>#DIV/0!</v>
      </c>
    </row>
    <row r="33" spans="2:18" ht="20.149999999999999" customHeight="1" x14ac:dyDescent="0.35">
      <c r="B33" s="44">
        <v>16</v>
      </c>
      <c r="C33" s="45" t="str">
        <f>RAWMARKS!B37</f>
        <v>MS16</v>
      </c>
      <c r="D33" s="86" t="str">
        <f>RAWMARKS!C37</f>
        <v>P</v>
      </c>
      <c r="E33" s="98">
        <f>RAWMARKS!J37</f>
        <v>16</v>
      </c>
      <c r="F33" s="46">
        <f t="shared" si="0"/>
        <v>0.8</v>
      </c>
      <c r="G33" s="98">
        <f>RAWMARKS!P37</f>
        <v>16</v>
      </c>
      <c r="H33" s="47">
        <f t="shared" si="1"/>
        <v>0.8</v>
      </c>
      <c r="I33" s="134">
        <f>RAWMARKS!AC37</f>
        <v>16</v>
      </c>
      <c r="J33" s="133">
        <f t="shared" si="2"/>
        <v>0.8</v>
      </c>
      <c r="K33" s="134">
        <f>RAWMARKS!AI37</f>
        <v>12</v>
      </c>
      <c r="L33" s="157">
        <f t="shared" si="6"/>
        <v>0.6</v>
      </c>
      <c r="M33" s="98">
        <f>RAWMARKS!AO37</f>
        <v>15</v>
      </c>
      <c r="N33" s="157">
        <f t="shared" si="4"/>
        <v>0.75</v>
      </c>
      <c r="O33" s="160"/>
      <c r="P33" s="156"/>
      <c r="Q33" s="160">
        <f>RAWMARKS!AU37</f>
        <v>0</v>
      </c>
      <c r="R33" s="160" t="e">
        <f t="shared" si="5"/>
        <v>#DIV/0!</v>
      </c>
    </row>
    <row r="34" spans="2:18" ht="20.149999999999999" customHeight="1" x14ac:dyDescent="0.35">
      <c r="B34" s="48">
        <v>17</v>
      </c>
      <c r="C34" s="45" t="str">
        <f>RAWMARKS!B38</f>
        <v>MS17</v>
      </c>
      <c r="D34" s="86" t="str">
        <f>RAWMARKS!C38</f>
        <v>Q</v>
      </c>
      <c r="E34" s="98">
        <f>RAWMARKS!J38</f>
        <v>16</v>
      </c>
      <c r="F34" s="46">
        <f t="shared" si="0"/>
        <v>0.8</v>
      </c>
      <c r="G34" s="98">
        <f>RAWMARKS!P38</f>
        <v>16</v>
      </c>
      <c r="H34" s="47">
        <f t="shared" si="1"/>
        <v>0.8</v>
      </c>
      <c r="I34" s="134">
        <f>RAWMARKS!AC38</f>
        <v>16</v>
      </c>
      <c r="J34" s="133">
        <f t="shared" si="2"/>
        <v>0.8</v>
      </c>
      <c r="K34" s="134">
        <f>RAWMARKS!AI38</f>
        <v>12</v>
      </c>
      <c r="L34" s="157">
        <f t="shared" si="6"/>
        <v>0.6</v>
      </c>
      <c r="M34" s="98">
        <f>RAWMARKS!AO38</f>
        <v>15</v>
      </c>
      <c r="N34" s="157">
        <f t="shared" si="4"/>
        <v>0.75</v>
      </c>
      <c r="O34" s="160"/>
      <c r="P34" s="156"/>
      <c r="Q34" s="160">
        <f>RAWMARKS!AU38</f>
        <v>0</v>
      </c>
      <c r="R34" s="160" t="e">
        <f t="shared" si="5"/>
        <v>#DIV/0!</v>
      </c>
    </row>
    <row r="35" spans="2:18" ht="20.149999999999999" customHeight="1" x14ac:dyDescent="0.35">
      <c r="B35" s="48">
        <v>18</v>
      </c>
      <c r="C35" s="45" t="str">
        <f>RAWMARKS!B39</f>
        <v>MS18</v>
      </c>
      <c r="D35" s="86" t="str">
        <f>RAWMARKS!C39</f>
        <v>R</v>
      </c>
      <c r="E35" s="98">
        <f>RAWMARKS!J39</f>
        <v>16</v>
      </c>
      <c r="F35" s="46">
        <f t="shared" si="0"/>
        <v>0.8</v>
      </c>
      <c r="G35" s="98">
        <f>RAWMARKS!P39</f>
        <v>16</v>
      </c>
      <c r="H35" s="47">
        <f t="shared" si="1"/>
        <v>0.8</v>
      </c>
      <c r="I35" s="134">
        <f>RAWMARKS!AC39</f>
        <v>16</v>
      </c>
      <c r="J35" s="133">
        <f t="shared" si="2"/>
        <v>0.8</v>
      </c>
      <c r="K35" s="134">
        <f>RAWMARKS!AI39</f>
        <v>12</v>
      </c>
      <c r="L35" s="157">
        <f t="shared" si="6"/>
        <v>0.6</v>
      </c>
      <c r="M35" s="98">
        <f>RAWMARKS!AO39</f>
        <v>15</v>
      </c>
      <c r="N35" s="157">
        <f t="shared" si="4"/>
        <v>0.75</v>
      </c>
      <c r="O35" s="160"/>
      <c r="P35" s="156"/>
      <c r="Q35" s="160">
        <f>RAWMARKS!AU39</f>
        <v>0</v>
      </c>
      <c r="R35" s="160" t="e">
        <f t="shared" si="5"/>
        <v>#DIV/0!</v>
      </c>
    </row>
    <row r="36" spans="2:18" ht="20.149999999999999" customHeight="1" x14ac:dyDescent="0.35">
      <c r="B36" s="44">
        <v>19</v>
      </c>
      <c r="C36" s="45" t="str">
        <f>RAWMARKS!B40</f>
        <v>MS19</v>
      </c>
      <c r="D36" s="86" t="str">
        <f>RAWMARKS!C40</f>
        <v>S</v>
      </c>
      <c r="E36" s="98">
        <f>RAWMARKS!J40</f>
        <v>16</v>
      </c>
      <c r="F36" s="46">
        <f t="shared" si="0"/>
        <v>0.8</v>
      </c>
      <c r="G36" s="98">
        <f>RAWMARKS!P40</f>
        <v>16</v>
      </c>
      <c r="H36" s="47">
        <f t="shared" si="1"/>
        <v>0.8</v>
      </c>
      <c r="I36" s="134">
        <f>RAWMARKS!AC40</f>
        <v>16</v>
      </c>
      <c r="J36" s="133">
        <f t="shared" si="2"/>
        <v>0.8</v>
      </c>
      <c r="K36" s="134">
        <f>RAWMARKS!AI40</f>
        <v>12</v>
      </c>
      <c r="L36" s="157">
        <f t="shared" si="6"/>
        <v>0.6</v>
      </c>
      <c r="M36" s="98">
        <f>RAWMARKS!AO40</f>
        <v>15</v>
      </c>
      <c r="N36" s="157">
        <f t="shared" si="4"/>
        <v>0.75</v>
      </c>
      <c r="O36" s="160"/>
      <c r="P36" s="156"/>
      <c r="Q36" s="160">
        <f>RAWMARKS!AU40</f>
        <v>0</v>
      </c>
      <c r="R36" s="160" t="e">
        <f t="shared" si="5"/>
        <v>#DIV/0!</v>
      </c>
    </row>
    <row r="37" spans="2:18" ht="20.149999999999999" customHeight="1" x14ac:dyDescent="0.35">
      <c r="B37" s="48">
        <v>20</v>
      </c>
      <c r="C37" s="45" t="str">
        <f>RAWMARKS!B41</f>
        <v>MS20</v>
      </c>
      <c r="D37" s="86" t="str">
        <f>RAWMARKS!C41</f>
        <v>T</v>
      </c>
      <c r="E37" s="98">
        <f>RAWMARKS!J41</f>
        <v>16</v>
      </c>
      <c r="F37" s="46">
        <f t="shared" si="0"/>
        <v>0.8</v>
      </c>
      <c r="G37" s="98">
        <f>RAWMARKS!P41</f>
        <v>16</v>
      </c>
      <c r="H37" s="47">
        <f t="shared" si="1"/>
        <v>0.8</v>
      </c>
      <c r="I37" s="134">
        <f>RAWMARKS!AC41</f>
        <v>16</v>
      </c>
      <c r="J37" s="133">
        <f t="shared" si="2"/>
        <v>0.8</v>
      </c>
      <c r="K37" s="134">
        <f>RAWMARKS!AI41</f>
        <v>12</v>
      </c>
      <c r="L37" s="157">
        <f t="shared" si="6"/>
        <v>0.6</v>
      </c>
      <c r="M37" s="98">
        <f>RAWMARKS!AO41</f>
        <v>15</v>
      </c>
      <c r="N37" s="157">
        <f t="shared" si="4"/>
        <v>0.75</v>
      </c>
      <c r="O37" s="160"/>
      <c r="P37" s="156"/>
      <c r="Q37" s="160">
        <f>RAWMARKS!AU41</f>
        <v>0</v>
      </c>
      <c r="R37" s="160" t="e">
        <f t="shared" si="5"/>
        <v>#DIV/0!</v>
      </c>
    </row>
    <row r="38" spans="2:18" ht="20.149999999999999" customHeight="1" x14ac:dyDescent="0.35">
      <c r="B38" s="48">
        <v>21</v>
      </c>
      <c r="C38" s="45" t="str">
        <f>RAWMARKS!B42</f>
        <v>MS21</v>
      </c>
      <c r="D38" s="86" t="str">
        <f>RAWMARKS!C42</f>
        <v>U</v>
      </c>
      <c r="E38" s="98">
        <f>RAWMARKS!J42</f>
        <v>16</v>
      </c>
      <c r="F38" s="46">
        <f t="shared" si="0"/>
        <v>0.8</v>
      </c>
      <c r="G38" s="98">
        <f>RAWMARKS!P42</f>
        <v>16</v>
      </c>
      <c r="H38" s="47">
        <f t="shared" si="1"/>
        <v>0.8</v>
      </c>
      <c r="I38" s="134">
        <f>RAWMARKS!AC42</f>
        <v>16</v>
      </c>
      <c r="J38" s="133">
        <f t="shared" si="2"/>
        <v>0.8</v>
      </c>
      <c r="K38" s="134">
        <f>RAWMARKS!AI42</f>
        <v>12</v>
      </c>
      <c r="L38" s="157">
        <f t="shared" si="6"/>
        <v>0.6</v>
      </c>
      <c r="M38" s="98">
        <f>RAWMARKS!AO42</f>
        <v>15</v>
      </c>
      <c r="N38" s="157">
        <f t="shared" si="4"/>
        <v>0.75</v>
      </c>
      <c r="O38" s="160"/>
      <c r="P38" s="156"/>
      <c r="Q38" s="160">
        <f>RAWMARKS!AU42</f>
        <v>0</v>
      </c>
      <c r="R38" s="160" t="e">
        <f t="shared" si="5"/>
        <v>#DIV/0!</v>
      </c>
    </row>
    <row r="39" spans="2:18" ht="20.149999999999999" customHeight="1" x14ac:dyDescent="0.35">
      <c r="B39" s="44">
        <v>22</v>
      </c>
      <c r="C39" s="45" t="str">
        <f>RAWMARKS!B43</f>
        <v>MS22</v>
      </c>
      <c r="D39" s="86" t="str">
        <f>RAWMARKS!C43</f>
        <v>V</v>
      </c>
      <c r="E39" s="98">
        <f>RAWMARKS!J43</f>
        <v>16</v>
      </c>
      <c r="F39" s="46">
        <f t="shared" si="0"/>
        <v>0.8</v>
      </c>
      <c r="G39" s="98">
        <f>RAWMARKS!P43</f>
        <v>16</v>
      </c>
      <c r="H39" s="47">
        <f t="shared" si="1"/>
        <v>0.8</v>
      </c>
      <c r="I39" s="134">
        <f>RAWMARKS!AC43</f>
        <v>16</v>
      </c>
      <c r="J39" s="133">
        <f t="shared" si="2"/>
        <v>0.8</v>
      </c>
      <c r="K39" s="134">
        <f>RAWMARKS!AI43</f>
        <v>12</v>
      </c>
      <c r="L39" s="157">
        <f t="shared" si="6"/>
        <v>0.6</v>
      </c>
      <c r="M39" s="98">
        <f>RAWMARKS!AO43</f>
        <v>15</v>
      </c>
      <c r="N39" s="157">
        <f t="shared" si="4"/>
        <v>0.75</v>
      </c>
      <c r="O39" s="160"/>
      <c r="P39" s="156"/>
      <c r="Q39" s="160">
        <f>RAWMARKS!AU43</f>
        <v>0</v>
      </c>
      <c r="R39" s="160" t="e">
        <f t="shared" si="5"/>
        <v>#DIV/0!</v>
      </c>
    </row>
    <row r="40" spans="2:18" ht="20.149999999999999" customHeight="1" x14ac:dyDescent="0.35">
      <c r="B40" s="48"/>
      <c r="C40" s="45"/>
      <c r="D40" s="86"/>
      <c r="E40" s="98"/>
      <c r="F40" s="46"/>
      <c r="G40" s="98"/>
      <c r="H40" s="47"/>
      <c r="I40" s="132"/>
      <c r="J40" s="133"/>
      <c r="K40" s="154">
        <f>RAWMARKS!AC46</f>
        <v>0</v>
      </c>
      <c r="L40" s="157"/>
      <c r="M40" s="154">
        <f>RAWMARKS!AU45</f>
        <v>0</v>
      </c>
      <c r="N40" s="157"/>
      <c r="O40" s="155"/>
      <c r="P40" s="159"/>
      <c r="Q40" s="155"/>
      <c r="R40" s="159"/>
    </row>
    <row r="41" spans="2:18" ht="20.149999999999999" customHeight="1" x14ac:dyDescent="0.35">
      <c r="B41" s="48"/>
      <c r="C41" s="45"/>
      <c r="D41" s="86"/>
      <c r="E41" s="98"/>
      <c r="F41" s="46"/>
      <c r="G41" s="98"/>
      <c r="H41" s="47"/>
      <c r="I41" s="132"/>
      <c r="J41" s="133"/>
      <c r="K41" s="154">
        <f>RAWMARKS!AC47</f>
        <v>0</v>
      </c>
      <c r="L41" s="157"/>
      <c r="M41" s="154">
        <f>RAWMARKS!AU46</f>
        <v>0</v>
      </c>
      <c r="N41" s="157"/>
      <c r="O41" s="155"/>
      <c r="P41" s="159"/>
      <c r="Q41" s="155"/>
      <c r="R41" s="159"/>
    </row>
    <row r="42" spans="2:18" ht="20.149999999999999" customHeight="1" x14ac:dyDescent="0.35">
      <c r="B42" s="44"/>
      <c r="C42" s="45"/>
      <c r="D42" s="86"/>
      <c r="E42" s="98"/>
      <c r="F42" s="46"/>
      <c r="G42" s="98"/>
      <c r="H42" s="47"/>
      <c r="I42" s="132"/>
      <c r="J42" s="133"/>
      <c r="K42" s="154">
        <f>RAWMARKS!AC48</f>
        <v>0</v>
      </c>
      <c r="L42" s="157"/>
      <c r="M42" s="154">
        <f>RAWMARKS!AU47</f>
        <v>0</v>
      </c>
      <c r="N42" s="157"/>
      <c r="O42" s="155"/>
      <c r="P42" s="159"/>
      <c r="Q42" s="155"/>
      <c r="R42" s="159"/>
    </row>
    <row r="43" spans="2:18" ht="20.149999999999999" customHeight="1" x14ac:dyDescent="0.35">
      <c r="B43" s="48"/>
      <c r="C43" s="45"/>
      <c r="D43" s="86"/>
      <c r="E43" s="98"/>
      <c r="F43" s="46"/>
      <c r="G43" s="98"/>
      <c r="H43" s="47"/>
      <c r="I43" s="132"/>
      <c r="J43" s="133"/>
      <c r="K43" s="154">
        <f>RAWMARKS!AC49</f>
        <v>0</v>
      </c>
      <c r="L43" s="157"/>
      <c r="M43" s="154">
        <f>RAWMARKS!AU48</f>
        <v>0</v>
      </c>
      <c r="N43" s="157"/>
      <c r="O43" s="155"/>
      <c r="P43" s="159"/>
      <c r="Q43" s="155"/>
      <c r="R43" s="159"/>
    </row>
    <row r="44" spans="2:18" ht="20.149999999999999" hidden="1" customHeight="1" x14ac:dyDescent="0.35">
      <c r="B44" s="48">
        <v>27</v>
      </c>
      <c r="C44" s="45">
        <f>RAWMARKS!B48</f>
        <v>0</v>
      </c>
      <c r="D44" s="86">
        <f>RAWMARKS!C48</f>
        <v>0</v>
      </c>
      <c r="E44" s="98">
        <f>RAWMARKS!J48</f>
        <v>0</v>
      </c>
      <c r="F44" s="46">
        <f t="shared" si="0"/>
        <v>0</v>
      </c>
      <c r="G44" s="98">
        <f>RAWMARKS!P48</f>
        <v>0</v>
      </c>
      <c r="H44" s="47">
        <f t="shared" si="1"/>
        <v>0</v>
      </c>
      <c r="I44" s="132">
        <f>RAWMARKS!W48</f>
        <v>0</v>
      </c>
      <c r="J44" s="133">
        <f t="shared" si="2"/>
        <v>0</v>
      </c>
      <c r="K44" s="129">
        <f>RAWMARKS!AC50</f>
        <v>0</v>
      </c>
      <c r="L44" s="158">
        <f t="shared" si="6"/>
        <v>0</v>
      </c>
      <c r="M44" s="129">
        <f>RAWMARKS!AU49</f>
        <v>0</v>
      </c>
      <c r="N44" s="130">
        <f t="shared" si="4"/>
        <v>0</v>
      </c>
    </row>
    <row r="45" spans="2:18" ht="20.149999999999999" hidden="1" customHeight="1" x14ac:dyDescent="0.35">
      <c r="B45" s="44">
        <v>28</v>
      </c>
      <c r="C45" s="45">
        <f>RAWMARKS!B49</f>
        <v>0</v>
      </c>
      <c r="D45" s="86">
        <f>RAWMARKS!C49</f>
        <v>0</v>
      </c>
      <c r="E45" s="98">
        <f>RAWMARKS!J49</f>
        <v>0</v>
      </c>
      <c r="F45" s="46">
        <f t="shared" si="0"/>
        <v>0</v>
      </c>
      <c r="G45" s="98">
        <f>RAWMARKS!P49</f>
        <v>0</v>
      </c>
      <c r="H45" s="47">
        <f t="shared" si="1"/>
        <v>0</v>
      </c>
      <c r="I45" s="132">
        <f>RAWMARKS!W49</f>
        <v>0</v>
      </c>
      <c r="J45" s="133">
        <f t="shared" si="2"/>
        <v>0</v>
      </c>
      <c r="K45" s="129">
        <f>RAWMARKS!AC51</f>
        <v>0</v>
      </c>
      <c r="L45" s="158">
        <f t="shared" si="6"/>
        <v>0</v>
      </c>
      <c r="M45" s="129">
        <f>RAWMARKS!AU50</f>
        <v>0</v>
      </c>
      <c r="N45" s="130">
        <f t="shared" si="4"/>
        <v>0</v>
      </c>
    </row>
    <row r="46" spans="2:18" ht="20.149999999999999" hidden="1" customHeight="1" x14ac:dyDescent="0.35">
      <c r="B46" s="48">
        <v>29</v>
      </c>
      <c r="C46" s="45">
        <f>RAWMARKS!B50</f>
        <v>0</v>
      </c>
      <c r="D46" s="86">
        <f>RAWMARKS!C50</f>
        <v>0</v>
      </c>
      <c r="E46" s="98">
        <f>RAWMARKS!J50</f>
        <v>0</v>
      </c>
      <c r="F46" s="46">
        <f t="shared" si="0"/>
        <v>0</v>
      </c>
      <c r="G46" s="98">
        <f>RAWMARKS!P50</f>
        <v>0</v>
      </c>
      <c r="H46" s="47">
        <f t="shared" si="1"/>
        <v>0</v>
      </c>
      <c r="I46" s="132">
        <f>RAWMARKS!W50</f>
        <v>0</v>
      </c>
      <c r="J46" s="133">
        <f t="shared" si="2"/>
        <v>0</v>
      </c>
      <c r="K46" s="129">
        <f>RAWMARKS!AC52</f>
        <v>0</v>
      </c>
      <c r="L46" s="158">
        <f t="shared" si="6"/>
        <v>0</v>
      </c>
      <c r="M46" s="129">
        <f>RAWMARKS!AU51</f>
        <v>0</v>
      </c>
      <c r="N46" s="130">
        <f t="shared" si="4"/>
        <v>0</v>
      </c>
    </row>
    <row r="47" spans="2:18" ht="20.149999999999999" hidden="1" customHeight="1" x14ac:dyDescent="0.35">
      <c r="B47" s="48">
        <v>30</v>
      </c>
      <c r="C47" s="45">
        <f>RAWMARKS!B51</f>
        <v>0</v>
      </c>
      <c r="D47" s="86">
        <f>RAWMARKS!C51</f>
        <v>0</v>
      </c>
      <c r="E47" s="98">
        <f>RAWMARKS!J51</f>
        <v>0</v>
      </c>
      <c r="F47" s="46">
        <f t="shared" si="0"/>
        <v>0</v>
      </c>
      <c r="G47" s="98">
        <f>RAWMARKS!P51</f>
        <v>0</v>
      </c>
      <c r="H47" s="47">
        <f t="shared" si="1"/>
        <v>0</v>
      </c>
      <c r="I47" s="132">
        <f>RAWMARKS!W51</f>
        <v>0</v>
      </c>
      <c r="J47" s="133">
        <f t="shared" si="2"/>
        <v>0</v>
      </c>
      <c r="K47" s="129">
        <f>RAWMARKS!AC53</f>
        <v>0</v>
      </c>
      <c r="L47" s="158">
        <f t="shared" si="6"/>
        <v>0</v>
      </c>
      <c r="M47" s="129">
        <f>RAWMARKS!AU52</f>
        <v>0</v>
      </c>
      <c r="N47" s="130">
        <f t="shared" si="4"/>
        <v>0</v>
      </c>
    </row>
    <row r="48" spans="2:18" ht="20.149999999999999" hidden="1" customHeight="1" x14ac:dyDescent="0.35">
      <c r="B48" s="44">
        <v>31</v>
      </c>
      <c r="C48" s="45">
        <f>RAWMARKS!B52</f>
        <v>0</v>
      </c>
      <c r="D48" s="86">
        <f>RAWMARKS!C52</f>
        <v>0</v>
      </c>
      <c r="E48" s="98">
        <f>RAWMARKS!J52</f>
        <v>0</v>
      </c>
      <c r="F48" s="46">
        <f t="shared" si="0"/>
        <v>0</v>
      </c>
      <c r="G48" s="98">
        <f>RAWMARKS!P52</f>
        <v>0</v>
      </c>
      <c r="H48" s="47">
        <f t="shared" si="1"/>
        <v>0</v>
      </c>
      <c r="I48" s="132">
        <f>RAWMARKS!W52</f>
        <v>0</v>
      </c>
      <c r="J48" s="133">
        <f t="shared" si="2"/>
        <v>0</v>
      </c>
      <c r="K48" s="129">
        <f>RAWMARKS!AC54</f>
        <v>0</v>
      </c>
      <c r="L48" s="158">
        <f t="shared" si="6"/>
        <v>0</v>
      </c>
      <c r="M48" s="129">
        <f>RAWMARKS!AU53</f>
        <v>0</v>
      </c>
      <c r="N48" s="130">
        <f t="shared" si="4"/>
        <v>0</v>
      </c>
    </row>
    <row r="49" spans="2:14" ht="20.149999999999999" hidden="1" customHeight="1" x14ac:dyDescent="0.35">
      <c r="B49" s="48">
        <v>32</v>
      </c>
      <c r="C49" s="45">
        <f>RAWMARKS!B53</f>
        <v>0</v>
      </c>
      <c r="D49" s="86">
        <f>RAWMARKS!C53</f>
        <v>0</v>
      </c>
      <c r="E49" s="98">
        <f>RAWMARKS!J53</f>
        <v>0</v>
      </c>
      <c r="F49" s="46">
        <f t="shared" si="0"/>
        <v>0</v>
      </c>
      <c r="G49" s="98">
        <f>RAWMARKS!P53</f>
        <v>0</v>
      </c>
      <c r="H49" s="47">
        <f t="shared" si="1"/>
        <v>0</v>
      </c>
      <c r="I49" s="132">
        <f>RAWMARKS!W53</f>
        <v>0</v>
      </c>
      <c r="J49" s="133">
        <f t="shared" si="2"/>
        <v>0</v>
      </c>
      <c r="K49" s="129">
        <f>RAWMARKS!AC55</f>
        <v>0</v>
      </c>
      <c r="L49" s="158">
        <f t="shared" si="6"/>
        <v>0</v>
      </c>
      <c r="M49" s="129">
        <f>RAWMARKS!AU54</f>
        <v>0</v>
      </c>
      <c r="N49" s="130">
        <f t="shared" si="4"/>
        <v>0</v>
      </c>
    </row>
    <row r="50" spans="2:14" ht="20.149999999999999" hidden="1" customHeight="1" x14ac:dyDescent="0.35">
      <c r="B50" s="48">
        <v>33</v>
      </c>
      <c r="C50" s="45">
        <f>RAWMARKS!B54</f>
        <v>0</v>
      </c>
      <c r="D50" s="86">
        <f>RAWMARKS!C54</f>
        <v>0</v>
      </c>
      <c r="E50" s="98">
        <f>RAWMARKS!J54</f>
        <v>0</v>
      </c>
      <c r="F50" s="46">
        <f t="shared" si="0"/>
        <v>0</v>
      </c>
      <c r="G50" s="98">
        <f>RAWMARKS!P54</f>
        <v>0</v>
      </c>
      <c r="H50" s="47">
        <f t="shared" si="1"/>
        <v>0</v>
      </c>
      <c r="I50" s="132">
        <f>RAWMARKS!W54</f>
        <v>0</v>
      </c>
      <c r="J50" s="133">
        <f t="shared" si="2"/>
        <v>0</v>
      </c>
      <c r="K50" s="129">
        <f>RAWMARKS!AC56</f>
        <v>0</v>
      </c>
      <c r="L50" s="158">
        <f t="shared" si="6"/>
        <v>0</v>
      </c>
      <c r="M50" s="129">
        <f>RAWMARKS!AU55</f>
        <v>0</v>
      </c>
      <c r="N50" s="130">
        <f t="shared" si="4"/>
        <v>0</v>
      </c>
    </row>
    <row r="51" spans="2:14" ht="20.149999999999999" hidden="1" customHeight="1" x14ac:dyDescent="0.35">
      <c r="B51" s="44">
        <v>34</v>
      </c>
      <c r="C51" s="45">
        <f>RAWMARKS!B55</f>
        <v>0</v>
      </c>
      <c r="D51" s="86">
        <f>RAWMARKS!C55</f>
        <v>0</v>
      </c>
      <c r="E51" s="98">
        <f>RAWMARKS!J55</f>
        <v>0</v>
      </c>
      <c r="F51" s="46">
        <f t="shared" si="0"/>
        <v>0</v>
      </c>
      <c r="G51" s="98">
        <f>RAWMARKS!P55</f>
        <v>0</v>
      </c>
      <c r="H51" s="47">
        <f t="shared" si="1"/>
        <v>0</v>
      </c>
      <c r="I51" s="132">
        <f>RAWMARKS!W55</f>
        <v>0</v>
      </c>
      <c r="J51" s="133">
        <f t="shared" si="2"/>
        <v>0</v>
      </c>
      <c r="K51" s="129">
        <f>[1]RAWMARK!W49</f>
        <v>0</v>
      </c>
      <c r="L51" s="158" t="e">
        <f>K51/K16</f>
        <v>#VALUE!</v>
      </c>
      <c r="M51" s="129">
        <f>[1]RAWMARK!Y49</f>
        <v>0</v>
      </c>
      <c r="N51" s="130" t="e">
        <f>M51/M16</f>
        <v>#VALUE!</v>
      </c>
    </row>
    <row r="52" spans="2:14" ht="20.149999999999999" hidden="1" customHeight="1" x14ac:dyDescent="0.35">
      <c r="B52" s="48">
        <v>35</v>
      </c>
      <c r="C52" s="45">
        <f>RAWMARKS!B56</f>
        <v>0</v>
      </c>
      <c r="D52" s="86">
        <f>RAWMARKS!C56</f>
        <v>0</v>
      </c>
      <c r="E52" s="98">
        <f>RAWMARKS!J56</f>
        <v>0</v>
      </c>
      <c r="F52" s="46">
        <f t="shared" si="0"/>
        <v>0</v>
      </c>
      <c r="G52" s="98">
        <f>RAWMARKS!P56</f>
        <v>0</v>
      </c>
      <c r="H52" s="47">
        <f t="shared" si="1"/>
        <v>0</v>
      </c>
      <c r="I52" s="132">
        <f>RAWMARKS!W56</f>
        <v>0</v>
      </c>
      <c r="J52" s="133">
        <f t="shared" si="2"/>
        <v>0</v>
      </c>
      <c r="K52" s="129">
        <f>[1]RAWMARK!W50</f>
        <v>0</v>
      </c>
      <c r="L52" s="158" t="e">
        <f>K52/K16</f>
        <v>#VALUE!</v>
      </c>
      <c r="M52" s="129">
        <f>[1]RAWMARK!Y50</f>
        <v>0</v>
      </c>
      <c r="N52" s="130" t="e">
        <f>M52/M16</f>
        <v>#VALUE!</v>
      </c>
    </row>
    <row r="53" spans="2:14" ht="20.149999999999999" hidden="1" customHeight="1" x14ac:dyDescent="0.35">
      <c r="B53" s="48">
        <v>36</v>
      </c>
      <c r="C53" s="45">
        <f>RAWMARKS!B57</f>
        <v>0</v>
      </c>
      <c r="D53" s="86">
        <f>RAWMARKS!C57</f>
        <v>0</v>
      </c>
      <c r="E53" s="98">
        <f>RAWMARKS!J57</f>
        <v>0</v>
      </c>
      <c r="F53" s="46">
        <f t="shared" si="0"/>
        <v>0</v>
      </c>
      <c r="G53" s="98">
        <f>RAWMARKS!P57</f>
        <v>0</v>
      </c>
      <c r="H53" s="47">
        <f t="shared" si="1"/>
        <v>0</v>
      </c>
      <c r="I53" s="132">
        <f>RAWMARKS!W57</f>
        <v>0</v>
      </c>
      <c r="J53" s="133">
        <f t="shared" si="2"/>
        <v>0</v>
      </c>
      <c r="K53" s="129">
        <f>[1]RAWMARK!W51</f>
        <v>0</v>
      </c>
      <c r="L53" s="158" t="e">
        <f>K53/K16</f>
        <v>#VALUE!</v>
      </c>
      <c r="M53" s="129">
        <f>[1]RAWMARK!Y51</f>
        <v>0</v>
      </c>
      <c r="N53" s="130" t="e">
        <f>M53/M16</f>
        <v>#VALUE!</v>
      </c>
    </row>
    <row r="54" spans="2:14" ht="20.149999999999999" hidden="1" customHeight="1" x14ac:dyDescent="0.35">
      <c r="B54" s="44">
        <v>37</v>
      </c>
      <c r="C54" s="45">
        <f>RAWMARKS!B58</f>
        <v>0</v>
      </c>
      <c r="D54" s="86">
        <f>RAWMARKS!C58</f>
        <v>0</v>
      </c>
      <c r="E54" s="98">
        <f>RAWMARKS!J58</f>
        <v>0</v>
      </c>
      <c r="F54" s="46">
        <f t="shared" si="0"/>
        <v>0</v>
      </c>
      <c r="G54" s="98">
        <f>RAWMARKS!P58</f>
        <v>0</v>
      </c>
      <c r="H54" s="47">
        <f t="shared" si="1"/>
        <v>0</v>
      </c>
      <c r="I54" s="132">
        <f>RAWMARKS!W58</f>
        <v>0</v>
      </c>
      <c r="J54" s="133">
        <f t="shared" si="2"/>
        <v>0</v>
      </c>
      <c r="K54" s="129">
        <f>[1]RAWMARK!W52</f>
        <v>0</v>
      </c>
      <c r="L54" s="158" t="e">
        <f>K54/K16</f>
        <v>#VALUE!</v>
      </c>
      <c r="M54" s="129">
        <f>[1]RAWMARK!Y52</f>
        <v>0</v>
      </c>
      <c r="N54" s="130" t="e">
        <f>M54/M16</f>
        <v>#VALUE!</v>
      </c>
    </row>
    <row r="55" spans="2:14" ht="20.149999999999999" hidden="1" customHeight="1" x14ac:dyDescent="0.35">
      <c r="B55" s="48">
        <v>38</v>
      </c>
      <c r="C55" s="45">
        <f>RAWMARKS!B59</f>
        <v>0</v>
      </c>
      <c r="D55" s="86">
        <f>RAWMARKS!C59</f>
        <v>0</v>
      </c>
      <c r="E55" s="98">
        <f>RAWMARKS!J59</f>
        <v>0</v>
      </c>
      <c r="F55" s="46">
        <f t="shared" si="0"/>
        <v>0</v>
      </c>
      <c r="G55" s="98">
        <f>RAWMARKS!P59</f>
        <v>0</v>
      </c>
      <c r="H55" s="47">
        <f t="shared" si="1"/>
        <v>0</v>
      </c>
      <c r="I55" s="132">
        <f>RAWMARKS!W59</f>
        <v>0</v>
      </c>
      <c r="J55" s="133">
        <f t="shared" si="2"/>
        <v>0</v>
      </c>
      <c r="K55" s="129">
        <f>[1]RAWMARK!W53</f>
        <v>0</v>
      </c>
      <c r="L55" s="158" t="e">
        <f>K55/K16</f>
        <v>#VALUE!</v>
      </c>
      <c r="M55" s="129">
        <f>[1]RAWMARK!Y53</f>
        <v>0</v>
      </c>
      <c r="N55" s="130" t="e">
        <f>M55/M16</f>
        <v>#VALUE!</v>
      </c>
    </row>
    <row r="56" spans="2:14" ht="20.149999999999999" hidden="1" customHeight="1" x14ac:dyDescent="0.35">
      <c r="B56" s="48">
        <v>39</v>
      </c>
      <c r="C56" s="45">
        <f>RAWMARKS!B60</f>
        <v>0</v>
      </c>
      <c r="D56" s="86">
        <f>RAWMARKS!C60</f>
        <v>0</v>
      </c>
      <c r="E56" s="98">
        <f>RAWMARKS!J60</f>
        <v>0</v>
      </c>
      <c r="F56" s="46">
        <f t="shared" si="0"/>
        <v>0</v>
      </c>
      <c r="G56" s="98">
        <f>RAWMARKS!P60</f>
        <v>0</v>
      </c>
      <c r="H56" s="47">
        <f t="shared" si="1"/>
        <v>0</v>
      </c>
      <c r="I56" s="98">
        <f>RAWMARKS!W60</f>
        <v>0</v>
      </c>
      <c r="J56" s="46">
        <f t="shared" si="2"/>
        <v>0</v>
      </c>
      <c r="K56" s="129">
        <f>[1]RAWMARK!W54</f>
        <v>0</v>
      </c>
      <c r="L56" s="158" t="e">
        <f>K56/K16</f>
        <v>#VALUE!</v>
      </c>
      <c r="M56" s="129">
        <f>[1]RAWMARK!Y54</f>
        <v>0</v>
      </c>
      <c r="N56" s="130" t="e">
        <f>M56/M16</f>
        <v>#VALUE!</v>
      </c>
    </row>
    <row r="57" spans="2:14" ht="20.149999999999999" hidden="1" customHeight="1" x14ac:dyDescent="0.35">
      <c r="B57" s="44">
        <v>40</v>
      </c>
      <c r="C57" s="45">
        <f>RAWMARKS!B61</f>
        <v>0</v>
      </c>
      <c r="D57" s="86">
        <f>RAWMARKS!C61</f>
        <v>0</v>
      </c>
      <c r="E57" s="98">
        <f>RAWMARKS!J61</f>
        <v>0</v>
      </c>
      <c r="F57" s="46">
        <f t="shared" si="0"/>
        <v>0</v>
      </c>
      <c r="G57" s="98">
        <f>RAWMARKS!P61</f>
        <v>0</v>
      </c>
      <c r="H57" s="47">
        <f t="shared" si="1"/>
        <v>0</v>
      </c>
      <c r="I57" s="98">
        <f>RAWMARKS!W61</f>
        <v>0</v>
      </c>
      <c r="J57" s="46">
        <f t="shared" si="2"/>
        <v>0</v>
      </c>
      <c r="K57" s="129">
        <f>[1]RAWMARK!W55</f>
        <v>0</v>
      </c>
      <c r="L57" s="158" t="e">
        <f>K57/K16</f>
        <v>#VALUE!</v>
      </c>
      <c r="M57" s="129">
        <f>[1]RAWMARK!Y55</f>
        <v>0</v>
      </c>
      <c r="N57" s="130" t="e">
        <f>M57/M16</f>
        <v>#VALUE!</v>
      </c>
    </row>
    <row r="58" spans="2:14" ht="20.149999999999999" hidden="1" customHeight="1" x14ac:dyDescent="0.35">
      <c r="B58" s="48">
        <v>41</v>
      </c>
      <c r="C58" s="45">
        <f>RAWMARKS!B62</f>
        <v>0</v>
      </c>
      <c r="D58" s="86">
        <f>RAWMARKS!C62</f>
        <v>0</v>
      </c>
      <c r="E58" s="98">
        <f>RAWMARKS!J62</f>
        <v>0</v>
      </c>
      <c r="F58" s="46">
        <f t="shared" si="0"/>
        <v>0</v>
      </c>
      <c r="G58" s="98">
        <f>RAWMARKS!P62</f>
        <v>0</v>
      </c>
      <c r="H58" s="47">
        <f t="shared" si="1"/>
        <v>0</v>
      </c>
      <c r="I58" s="98">
        <f>RAWMARKS!W62</f>
        <v>0</v>
      </c>
      <c r="J58" s="46">
        <f t="shared" si="2"/>
        <v>0</v>
      </c>
      <c r="K58" s="129">
        <f>[1]RAWMARK!W56</f>
        <v>0</v>
      </c>
      <c r="L58" s="158" t="e">
        <f>K58/K16</f>
        <v>#VALUE!</v>
      </c>
      <c r="M58" s="129">
        <f>[1]RAWMARK!Y56</f>
        <v>0</v>
      </c>
      <c r="N58" s="130" t="e">
        <f>M58/M16</f>
        <v>#VALUE!</v>
      </c>
    </row>
    <row r="59" spans="2:14" ht="20.149999999999999" hidden="1" customHeight="1" x14ac:dyDescent="0.35">
      <c r="B59" s="48">
        <v>42</v>
      </c>
      <c r="C59" s="45">
        <f>RAWMARKS!B63</f>
        <v>0</v>
      </c>
      <c r="D59" s="86">
        <f>RAWMARKS!C63</f>
        <v>0</v>
      </c>
      <c r="E59" s="98">
        <f>RAWMARKS!J63</f>
        <v>0</v>
      </c>
      <c r="F59" s="46">
        <f t="shared" si="0"/>
        <v>0</v>
      </c>
      <c r="G59" s="98">
        <f>RAWMARKS!P63</f>
        <v>0</v>
      </c>
      <c r="H59" s="47">
        <f t="shared" si="1"/>
        <v>0</v>
      </c>
      <c r="I59" s="98">
        <f>RAWMARKS!W63</f>
        <v>0</v>
      </c>
      <c r="J59" s="46">
        <f t="shared" si="2"/>
        <v>0</v>
      </c>
      <c r="K59" s="129">
        <f>[1]RAWMARK!W57</f>
        <v>0</v>
      </c>
      <c r="L59" s="158" t="e">
        <f>K59/K16</f>
        <v>#VALUE!</v>
      </c>
      <c r="M59" s="129">
        <f>[1]RAWMARK!Y57</f>
        <v>0</v>
      </c>
      <c r="N59" s="130" t="e">
        <f>M59/M16</f>
        <v>#VALUE!</v>
      </c>
    </row>
    <row r="60" spans="2:14" ht="20.149999999999999" hidden="1" customHeight="1" x14ac:dyDescent="0.35">
      <c r="B60" s="44">
        <v>43</v>
      </c>
      <c r="C60" s="45">
        <f>RAWMARKS!B64</f>
        <v>0</v>
      </c>
      <c r="D60" s="86">
        <f>RAWMARKS!C64</f>
        <v>0</v>
      </c>
      <c r="E60" s="98">
        <f>RAWMARKS!J64</f>
        <v>0</v>
      </c>
      <c r="F60" s="46">
        <f t="shared" si="0"/>
        <v>0</v>
      </c>
      <c r="G60" s="98">
        <f>RAWMARKS!P64</f>
        <v>0</v>
      </c>
      <c r="H60" s="47">
        <f t="shared" si="1"/>
        <v>0</v>
      </c>
      <c r="I60" s="98">
        <f>RAWMARKS!W64</f>
        <v>0</v>
      </c>
      <c r="J60" s="46">
        <f t="shared" si="2"/>
        <v>0</v>
      </c>
      <c r="K60" s="129">
        <f>[1]RAWMARK!W58</f>
        <v>0</v>
      </c>
      <c r="L60" s="158" t="e">
        <f>K60/K16</f>
        <v>#VALUE!</v>
      </c>
      <c r="M60" s="129">
        <f>[1]RAWMARK!Y58</f>
        <v>0</v>
      </c>
      <c r="N60" s="130" t="e">
        <f>M60/M16</f>
        <v>#VALUE!</v>
      </c>
    </row>
    <row r="61" spans="2:14" ht="20.149999999999999" hidden="1" customHeight="1" x14ac:dyDescent="0.35">
      <c r="B61" s="48">
        <v>44</v>
      </c>
      <c r="C61" s="45">
        <f>RAWMARKS!B65</f>
        <v>0</v>
      </c>
      <c r="D61" s="86">
        <f>RAWMARKS!C65</f>
        <v>0</v>
      </c>
      <c r="E61" s="98">
        <f>RAWMARKS!J65</f>
        <v>0</v>
      </c>
      <c r="F61" s="46">
        <f t="shared" si="0"/>
        <v>0</v>
      </c>
      <c r="G61" s="98">
        <f>RAWMARKS!P65</f>
        <v>0</v>
      </c>
      <c r="H61" s="47">
        <f t="shared" si="1"/>
        <v>0</v>
      </c>
      <c r="I61" s="98">
        <f>RAWMARKS!W65</f>
        <v>0</v>
      </c>
      <c r="J61" s="46">
        <f t="shared" si="2"/>
        <v>0</v>
      </c>
      <c r="K61" s="129">
        <f>[1]RAWMARK!W59</f>
        <v>0</v>
      </c>
      <c r="L61" s="158" t="e">
        <f>K61/K16</f>
        <v>#VALUE!</v>
      </c>
      <c r="M61" s="129">
        <f>[1]RAWMARK!Y59</f>
        <v>0</v>
      </c>
      <c r="N61" s="130" t="e">
        <f>M61/M16</f>
        <v>#VALUE!</v>
      </c>
    </row>
    <row r="62" spans="2:14" ht="20.149999999999999" hidden="1" customHeight="1" x14ac:dyDescent="0.35">
      <c r="B62" s="48">
        <v>45</v>
      </c>
      <c r="C62" s="45">
        <f>RAWMARKS!B66</f>
        <v>0</v>
      </c>
      <c r="D62" s="86">
        <f>RAWMARKS!C66</f>
        <v>0</v>
      </c>
      <c r="E62" s="98">
        <f>RAWMARKS!J66</f>
        <v>0</v>
      </c>
      <c r="F62" s="46">
        <f t="shared" si="0"/>
        <v>0</v>
      </c>
      <c r="G62" s="98">
        <f>RAWMARKS!P66</f>
        <v>0</v>
      </c>
      <c r="H62" s="47">
        <f t="shared" si="1"/>
        <v>0</v>
      </c>
      <c r="I62" s="98">
        <f>RAWMARKS!W66</f>
        <v>0</v>
      </c>
      <c r="J62" s="46">
        <f t="shared" si="2"/>
        <v>0</v>
      </c>
      <c r="K62" s="129">
        <f>[1]RAWMARK!W60</f>
        <v>0</v>
      </c>
      <c r="L62" s="158" t="e">
        <f>K62/K16</f>
        <v>#VALUE!</v>
      </c>
      <c r="M62" s="129">
        <f>[1]RAWMARK!Y60</f>
        <v>0</v>
      </c>
      <c r="N62" s="130" t="e">
        <f>M62/M16</f>
        <v>#VALUE!</v>
      </c>
    </row>
    <row r="63" spans="2:14" ht="20.149999999999999" hidden="1" customHeight="1" x14ac:dyDescent="0.35">
      <c r="B63" s="44">
        <v>46</v>
      </c>
      <c r="C63" s="45">
        <f>RAWMARKS!B67</f>
        <v>0</v>
      </c>
      <c r="D63" s="86">
        <f>RAWMARKS!C67</f>
        <v>0</v>
      </c>
      <c r="E63" s="98">
        <f>RAWMARKS!J67</f>
        <v>0</v>
      </c>
      <c r="F63" s="46">
        <f t="shared" si="0"/>
        <v>0</v>
      </c>
      <c r="G63" s="98">
        <f>RAWMARKS!P67</f>
        <v>0</v>
      </c>
      <c r="H63" s="47">
        <f t="shared" si="1"/>
        <v>0</v>
      </c>
      <c r="I63" s="98">
        <f>RAWMARKS!W67</f>
        <v>0</v>
      </c>
      <c r="J63" s="46">
        <f t="shared" si="2"/>
        <v>0</v>
      </c>
      <c r="K63" s="129">
        <f>[1]RAWMARK!W61</f>
        <v>0</v>
      </c>
      <c r="L63" s="158" t="e">
        <f>K63/K16</f>
        <v>#VALUE!</v>
      </c>
      <c r="M63" s="129">
        <f>[1]RAWMARK!Y61</f>
        <v>0</v>
      </c>
      <c r="N63" s="130" t="e">
        <f>M63/M16</f>
        <v>#VALUE!</v>
      </c>
    </row>
    <row r="64" spans="2:14" ht="20.149999999999999" hidden="1" customHeight="1" x14ac:dyDescent="0.35">
      <c r="B64" s="48">
        <v>47</v>
      </c>
      <c r="C64" s="45">
        <f>RAWMARKS!B68</f>
        <v>0</v>
      </c>
      <c r="D64" s="86">
        <f>RAWMARKS!C68</f>
        <v>0</v>
      </c>
      <c r="E64" s="98">
        <f>RAWMARKS!J68</f>
        <v>0</v>
      </c>
      <c r="F64" s="46">
        <f t="shared" si="0"/>
        <v>0</v>
      </c>
      <c r="G64" s="98">
        <f>RAWMARKS!P68</f>
        <v>0</v>
      </c>
      <c r="H64" s="47">
        <f t="shared" si="1"/>
        <v>0</v>
      </c>
      <c r="I64" s="98">
        <f>RAWMARKS!W68</f>
        <v>0</v>
      </c>
      <c r="J64" s="46">
        <f t="shared" si="2"/>
        <v>0</v>
      </c>
      <c r="K64" s="129">
        <f>[1]RAWMARK!W62</f>
        <v>0</v>
      </c>
      <c r="L64" s="158" t="e">
        <f>K64/K16</f>
        <v>#VALUE!</v>
      </c>
      <c r="M64" s="129">
        <f>[1]RAWMARK!Y62</f>
        <v>0</v>
      </c>
      <c r="N64" s="130" t="e">
        <f>M64/M16</f>
        <v>#VALUE!</v>
      </c>
    </row>
    <row r="65" spans="2:14" ht="20.149999999999999" hidden="1" customHeight="1" x14ac:dyDescent="0.35">
      <c r="B65" s="48">
        <v>48</v>
      </c>
      <c r="C65" s="45">
        <f>RAWMARKS!B69</f>
        <v>0</v>
      </c>
      <c r="D65" s="86">
        <f>RAWMARKS!C69</f>
        <v>0</v>
      </c>
      <c r="E65" s="98">
        <f>RAWMARKS!J69</f>
        <v>0</v>
      </c>
      <c r="F65" s="46">
        <f t="shared" si="0"/>
        <v>0</v>
      </c>
      <c r="G65" s="98">
        <f>RAWMARKS!P69</f>
        <v>0</v>
      </c>
      <c r="H65" s="47">
        <f t="shared" si="1"/>
        <v>0</v>
      </c>
      <c r="I65" s="98">
        <f>RAWMARKS!W69</f>
        <v>0</v>
      </c>
      <c r="J65" s="46">
        <f t="shared" si="2"/>
        <v>0</v>
      </c>
      <c r="K65" s="129">
        <f>[1]RAWMARK!W63</f>
        <v>0</v>
      </c>
      <c r="L65" s="158" t="e">
        <f>K65/K16</f>
        <v>#VALUE!</v>
      </c>
      <c r="M65" s="129">
        <f>[1]RAWMARK!Y63</f>
        <v>0</v>
      </c>
      <c r="N65" s="130" t="e">
        <f>M65/M16</f>
        <v>#VALUE!</v>
      </c>
    </row>
    <row r="66" spans="2:14" ht="20.149999999999999" hidden="1" customHeight="1" x14ac:dyDescent="0.35">
      <c r="B66" s="44">
        <v>49</v>
      </c>
      <c r="C66" s="45">
        <f>RAWMARKS!B70</f>
        <v>0</v>
      </c>
      <c r="D66" s="86">
        <f>RAWMARKS!C70</f>
        <v>0</v>
      </c>
      <c r="E66" s="98">
        <f>RAWMARKS!J70</f>
        <v>0</v>
      </c>
      <c r="F66" s="46">
        <f t="shared" si="0"/>
        <v>0</v>
      </c>
      <c r="G66" s="98">
        <f>RAWMARKS!P70</f>
        <v>0</v>
      </c>
      <c r="H66" s="47">
        <f t="shared" si="1"/>
        <v>0</v>
      </c>
      <c r="I66" s="98">
        <f>RAWMARKS!W70</f>
        <v>0</v>
      </c>
      <c r="J66" s="46">
        <f t="shared" si="2"/>
        <v>0</v>
      </c>
      <c r="K66" s="129">
        <f>[1]RAWMARK!W64</f>
        <v>0</v>
      </c>
      <c r="L66" s="158" t="e">
        <f>K66/K16</f>
        <v>#VALUE!</v>
      </c>
      <c r="M66" s="129">
        <f>[1]RAWMARK!Y64</f>
        <v>0</v>
      </c>
      <c r="N66" s="130" t="e">
        <f>M66/M16</f>
        <v>#VALUE!</v>
      </c>
    </row>
    <row r="67" spans="2:14" ht="20.149999999999999" hidden="1" customHeight="1" x14ac:dyDescent="0.35">
      <c r="B67" s="48">
        <v>50</v>
      </c>
      <c r="C67" s="45">
        <f>RAWMARKS!B71</f>
        <v>0</v>
      </c>
      <c r="D67" s="86">
        <f>RAWMARKS!C71</f>
        <v>0</v>
      </c>
      <c r="E67" s="98">
        <f>RAWMARKS!J71</f>
        <v>0</v>
      </c>
      <c r="F67" s="46">
        <f t="shared" si="0"/>
        <v>0</v>
      </c>
      <c r="G67" s="98">
        <f>RAWMARKS!P71</f>
        <v>0</v>
      </c>
      <c r="H67" s="47">
        <f t="shared" si="1"/>
        <v>0</v>
      </c>
      <c r="I67" s="98">
        <f>RAWMARKS!W71</f>
        <v>0</v>
      </c>
      <c r="J67" s="46">
        <f t="shared" si="2"/>
        <v>0</v>
      </c>
      <c r="K67" s="129">
        <f>[1]RAWMARK!W65</f>
        <v>0</v>
      </c>
      <c r="L67" s="158" t="e">
        <f>K67/K16</f>
        <v>#VALUE!</v>
      </c>
      <c r="M67" s="129">
        <f>[1]RAWMARK!Y65</f>
        <v>0</v>
      </c>
      <c r="N67" s="130" t="e">
        <f>M67/M16</f>
        <v>#VALUE!</v>
      </c>
    </row>
    <row r="68" spans="2:14" ht="20.149999999999999" hidden="1" customHeight="1" x14ac:dyDescent="0.35">
      <c r="B68" s="48">
        <v>51</v>
      </c>
      <c r="C68" s="45">
        <f>RAWMARKS!B72</f>
        <v>0</v>
      </c>
      <c r="D68" s="86">
        <f>RAWMARKS!C72</f>
        <v>0</v>
      </c>
      <c r="E68" s="98">
        <f>RAWMARKS!J72</f>
        <v>0</v>
      </c>
      <c r="F68" s="46">
        <f t="shared" si="0"/>
        <v>0</v>
      </c>
      <c r="G68" s="98">
        <f>RAWMARKS!P72</f>
        <v>0</v>
      </c>
      <c r="H68" s="47">
        <f t="shared" si="1"/>
        <v>0</v>
      </c>
      <c r="I68" s="98">
        <f>RAWMARKS!W72</f>
        <v>0</v>
      </c>
      <c r="J68" s="46">
        <f t="shared" si="2"/>
        <v>0</v>
      </c>
      <c r="K68" s="129">
        <f>[1]RAWMARK!W66</f>
        <v>0</v>
      </c>
      <c r="L68" s="158" t="e">
        <f>K68/K16</f>
        <v>#VALUE!</v>
      </c>
      <c r="M68" s="129">
        <f>[1]RAWMARK!Y66</f>
        <v>0</v>
      </c>
      <c r="N68" s="130" t="e">
        <f>M68/M16</f>
        <v>#VALUE!</v>
      </c>
    </row>
    <row r="69" spans="2:14" ht="20.149999999999999" hidden="1" customHeight="1" x14ac:dyDescent="0.35">
      <c r="B69" s="44">
        <v>52</v>
      </c>
      <c r="C69" s="45">
        <f>RAWMARKS!B73</f>
        <v>0</v>
      </c>
      <c r="D69" s="86">
        <f>RAWMARKS!C73</f>
        <v>0</v>
      </c>
      <c r="E69" s="98">
        <f>RAWMARKS!J73</f>
        <v>0</v>
      </c>
      <c r="F69" s="46">
        <f t="shared" si="0"/>
        <v>0</v>
      </c>
      <c r="G69" s="98">
        <f>RAWMARKS!P73</f>
        <v>0</v>
      </c>
      <c r="H69" s="47">
        <f t="shared" si="1"/>
        <v>0</v>
      </c>
      <c r="I69" s="98">
        <f>RAWMARKS!W73</f>
        <v>0</v>
      </c>
      <c r="J69" s="46">
        <f t="shared" si="2"/>
        <v>0</v>
      </c>
      <c r="K69" s="129">
        <f>[1]RAWMARK!W67</f>
        <v>0</v>
      </c>
      <c r="L69" s="158" t="e">
        <f>K69/K16</f>
        <v>#VALUE!</v>
      </c>
      <c r="M69" s="129">
        <f>[1]RAWMARK!Y67</f>
        <v>0</v>
      </c>
      <c r="N69" s="130" t="e">
        <f>M69/M16</f>
        <v>#VALUE!</v>
      </c>
    </row>
    <row r="70" spans="2:14" ht="20.149999999999999" hidden="1" customHeight="1" x14ac:dyDescent="0.35">
      <c r="B70" s="48">
        <v>53</v>
      </c>
      <c r="C70" s="45">
        <f>RAWMARKS!B74</f>
        <v>0</v>
      </c>
      <c r="D70" s="86">
        <f>RAWMARKS!C74</f>
        <v>0</v>
      </c>
      <c r="E70" s="98">
        <f>RAWMARKS!J74</f>
        <v>0</v>
      </c>
      <c r="F70" s="46">
        <f t="shared" si="0"/>
        <v>0</v>
      </c>
      <c r="G70" s="98">
        <f>RAWMARKS!P74</f>
        <v>0</v>
      </c>
      <c r="H70" s="47">
        <f t="shared" si="1"/>
        <v>0</v>
      </c>
      <c r="I70" s="98">
        <f>RAWMARKS!W74</f>
        <v>0</v>
      </c>
      <c r="J70" s="46">
        <f t="shared" si="2"/>
        <v>0</v>
      </c>
      <c r="K70" s="129">
        <f>[1]RAWMARK!W68</f>
        <v>0</v>
      </c>
      <c r="L70" s="158" t="e">
        <f>K70/K16</f>
        <v>#VALUE!</v>
      </c>
      <c r="M70" s="129">
        <f>[1]RAWMARK!Y68</f>
        <v>0</v>
      </c>
      <c r="N70" s="130" t="e">
        <f>M70/M16</f>
        <v>#VALUE!</v>
      </c>
    </row>
    <row r="71" spans="2:14" ht="20.149999999999999" hidden="1" customHeight="1" x14ac:dyDescent="0.35">
      <c r="B71" s="48">
        <v>54</v>
      </c>
      <c r="C71" s="45">
        <f>RAWMARKS!B75</f>
        <v>0</v>
      </c>
      <c r="D71" s="86">
        <f>RAWMARKS!C75</f>
        <v>0</v>
      </c>
      <c r="E71" s="98">
        <f>RAWMARKS!J75</f>
        <v>0</v>
      </c>
      <c r="F71" s="46">
        <f t="shared" si="0"/>
        <v>0</v>
      </c>
      <c r="G71" s="98">
        <f>RAWMARKS!P75</f>
        <v>0</v>
      </c>
      <c r="H71" s="47">
        <f t="shared" si="1"/>
        <v>0</v>
      </c>
      <c r="I71" s="98">
        <f>RAWMARKS!W75</f>
        <v>0</v>
      </c>
      <c r="J71" s="46">
        <f t="shared" si="2"/>
        <v>0</v>
      </c>
      <c r="K71" s="129">
        <f>[1]RAWMARK!W69</f>
        <v>0</v>
      </c>
      <c r="L71" s="158" t="e">
        <f>K71/K16</f>
        <v>#VALUE!</v>
      </c>
      <c r="M71" s="129">
        <f>[1]RAWMARK!Y69</f>
        <v>0</v>
      </c>
      <c r="N71" s="130" t="e">
        <f>M71/M16</f>
        <v>#VALUE!</v>
      </c>
    </row>
    <row r="72" spans="2:14" ht="20.149999999999999" hidden="1" customHeight="1" x14ac:dyDescent="0.35">
      <c r="B72" s="44">
        <v>55</v>
      </c>
      <c r="C72" s="45">
        <f>RAWMARKS!B76</f>
        <v>0</v>
      </c>
      <c r="D72" s="86">
        <f>RAWMARKS!C76</f>
        <v>0</v>
      </c>
      <c r="E72" s="98">
        <f>RAWMARKS!J76</f>
        <v>0</v>
      </c>
      <c r="F72" s="46">
        <f t="shared" si="0"/>
        <v>0</v>
      </c>
      <c r="G72" s="98">
        <f>RAWMARKS!P76</f>
        <v>0</v>
      </c>
      <c r="H72" s="47">
        <f t="shared" si="1"/>
        <v>0</v>
      </c>
      <c r="I72" s="98">
        <f>RAWMARKS!W76</f>
        <v>0</v>
      </c>
      <c r="J72" s="46">
        <f t="shared" si="2"/>
        <v>0</v>
      </c>
      <c r="K72" s="129">
        <f>[1]RAWMARK!W70</f>
        <v>0</v>
      </c>
      <c r="L72" s="158" t="e">
        <f>K72/K16</f>
        <v>#VALUE!</v>
      </c>
      <c r="M72" s="129">
        <f>[1]RAWMARK!Y70</f>
        <v>0</v>
      </c>
      <c r="N72" s="130" t="e">
        <f>M72/M16</f>
        <v>#VALUE!</v>
      </c>
    </row>
    <row r="73" spans="2:14" ht="20.149999999999999" hidden="1" customHeight="1" x14ac:dyDescent="0.35">
      <c r="B73" s="48">
        <v>56</v>
      </c>
      <c r="C73" s="45">
        <f>RAWMARKS!B77</f>
        <v>0</v>
      </c>
      <c r="D73" s="86">
        <f>RAWMARKS!C77</f>
        <v>0</v>
      </c>
      <c r="E73" s="98">
        <f>RAWMARKS!J77</f>
        <v>0</v>
      </c>
      <c r="F73" s="46">
        <f t="shared" si="0"/>
        <v>0</v>
      </c>
      <c r="G73" s="98">
        <f>RAWMARKS!P77</f>
        <v>0</v>
      </c>
      <c r="H73" s="47">
        <f t="shared" si="1"/>
        <v>0</v>
      </c>
      <c r="I73" s="98">
        <f>RAWMARKS!W77</f>
        <v>0</v>
      </c>
      <c r="J73" s="46">
        <f t="shared" si="2"/>
        <v>0</v>
      </c>
      <c r="K73" s="129">
        <f>[1]RAWMARK!W71</f>
        <v>0</v>
      </c>
      <c r="L73" s="158" t="e">
        <f>K73/K16</f>
        <v>#VALUE!</v>
      </c>
      <c r="M73" s="129">
        <f>[1]RAWMARK!Y71</f>
        <v>0</v>
      </c>
      <c r="N73" s="130" t="e">
        <f>M73/M16</f>
        <v>#VALUE!</v>
      </c>
    </row>
    <row r="74" spans="2:14" ht="20.149999999999999" hidden="1" customHeight="1" x14ac:dyDescent="0.35">
      <c r="B74" s="48">
        <v>57</v>
      </c>
      <c r="C74" s="45">
        <f>RAWMARKS!B78</f>
        <v>0</v>
      </c>
      <c r="D74" s="86">
        <f>RAWMARKS!C78</f>
        <v>0</v>
      </c>
      <c r="E74" s="98">
        <f>RAWMARKS!J78</f>
        <v>0</v>
      </c>
      <c r="F74" s="46">
        <f t="shared" si="0"/>
        <v>0</v>
      </c>
      <c r="G74" s="98">
        <f>RAWMARKS!P78</f>
        <v>0</v>
      </c>
      <c r="H74" s="47">
        <f t="shared" si="1"/>
        <v>0</v>
      </c>
      <c r="I74" s="98">
        <f>RAWMARKS!W78</f>
        <v>0</v>
      </c>
      <c r="J74" s="46">
        <f t="shared" si="2"/>
        <v>0</v>
      </c>
      <c r="K74" s="129">
        <f>[1]RAWMARK!W72</f>
        <v>0</v>
      </c>
      <c r="L74" s="158" t="e">
        <f>K74/K16</f>
        <v>#VALUE!</v>
      </c>
      <c r="M74" s="129">
        <f>[1]RAWMARK!Y72</f>
        <v>0</v>
      </c>
      <c r="N74" s="130" t="e">
        <f>M74/M16</f>
        <v>#VALUE!</v>
      </c>
    </row>
    <row r="75" spans="2:14" ht="20.149999999999999" hidden="1" customHeight="1" x14ac:dyDescent="0.35">
      <c r="B75" s="44">
        <v>58</v>
      </c>
      <c r="C75" s="45">
        <f>RAWMARKS!B79</f>
        <v>0</v>
      </c>
      <c r="D75" s="86">
        <f>RAWMARKS!C79</f>
        <v>0</v>
      </c>
      <c r="E75" s="98">
        <f>RAWMARKS!J79</f>
        <v>0</v>
      </c>
      <c r="F75" s="46">
        <f t="shared" si="0"/>
        <v>0</v>
      </c>
      <c r="G75" s="98">
        <f>RAWMARKS!P79</f>
        <v>0</v>
      </c>
      <c r="H75" s="47">
        <f t="shared" si="1"/>
        <v>0</v>
      </c>
      <c r="I75" s="98">
        <f>RAWMARKS!W79</f>
        <v>0</v>
      </c>
      <c r="J75" s="46">
        <f t="shared" si="2"/>
        <v>0</v>
      </c>
      <c r="K75" s="129">
        <f>[1]RAWMARK!W73</f>
        <v>0</v>
      </c>
      <c r="L75" s="158" t="e">
        <f>K75/K16</f>
        <v>#VALUE!</v>
      </c>
      <c r="M75" s="129">
        <f>[1]RAWMARK!Y73</f>
        <v>0</v>
      </c>
      <c r="N75" s="130" t="e">
        <f>M75/M16</f>
        <v>#VALUE!</v>
      </c>
    </row>
    <row r="76" spans="2:14" ht="12.75" customHeight="1" x14ac:dyDescent="0.35">
      <c r="B76" s="99"/>
      <c r="C76" s="82"/>
      <c r="D76" s="82"/>
      <c r="E76" s="99"/>
      <c r="F76" s="100"/>
      <c r="G76" s="101"/>
      <c r="H76" s="100"/>
      <c r="I76" s="99"/>
      <c r="J76" s="100"/>
      <c r="K76" s="129"/>
      <c r="L76" s="130"/>
      <c r="M76" s="129"/>
      <c r="N76" s="130"/>
    </row>
    <row r="77" spans="2:14" ht="58.5" customHeight="1" x14ac:dyDescent="0.35">
      <c r="B77" s="292" t="s">
        <v>224</v>
      </c>
      <c r="C77" s="293"/>
      <c r="D77" s="293"/>
      <c r="E77" s="293"/>
      <c r="F77" s="293"/>
      <c r="G77" s="293"/>
      <c r="H77" s="293"/>
    </row>
    <row r="78" spans="2:14" s="49" customFormat="1" ht="32.25" customHeight="1" x14ac:dyDescent="0.35">
      <c r="B78" s="300" t="s">
        <v>225</v>
      </c>
      <c r="C78" s="302" t="s">
        <v>226</v>
      </c>
      <c r="D78" s="303"/>
      <c r="E78" s="303"/>
      <c r="F78" s="304"/>
      <c r="G78" s="308" t="s">
        <v>1</v>
      </c>
      <c r="H78" s="308" t="s">
        <v>68</v>
      </c>
      <c r="I78" s="313" t="s">
        <v>167</v>
      </c>
      <c r="J78" s="314"/>
      <c r="K78" s="315" t="s">
        <v>227</v>
      </c>
      <c r="L78" s="316"/>
    </row>
    <row r="79" spans="2:14" s="49" customFormat="1" ht="153.5" customHeight="1" x14ac:dyDescent="0.35">
      <c r="B79" s="301"/>
      <c r="C79" s="305"/>
      <c r="D79" s="306"/>
      <c r="E79" s="306"/>
      <c r="F79" s="307"/>
      <c r="G79" s="309"/>
      <c r="H79" s="309"/>
      <c r="I79" s="209" t="s">
        <v>228</v>
      </c>
      <c r="J79" s="78" t="s">
        <v>229</v>
      </c>
      <c r="K79" s="78" t="s">
        <v>230</v>
      </c>
      <c r="L79" s="79" t="s">
        <v>231</v>
      </c>
    </row>
    <row r="80" spans="2:14" ht="37" customHeight="1" x14ac:dyDescent="0.35">
      <c r="B80" s="177">
        <v>1</v>
      </c>
      <c r="C80" s="310" t="s">
        <v>162</v>
      </c>
      <c r="D80" s="311"/>
      <c r="E80" s="311"/>
      <c r="F80" s="312"/>
      <c r="G80" s="77">
        <v>1</v>
      </c>
      <c r="H80" s="77">
        <f>'OBE SYSTEM KEY IN'!H9</f>
        <v>0</v>
      </c>
      <c r="I80" s="104">
        <f>E17*0.65</f>
        <v>13</v>
      </c>
      <c r="J80" s="105">
        <f>COUNTIF(E18:E75,"&gt;="&amp;I80)</f>
        <v>22</v>
      </c>
      <c r="K80" s="107">
        <v>0.65</v>
      </c>
      <c r="L80" s="178">
        <f>J80/E10</f>
        <v>1</v>
      </c>
    </row>
    <row r="81" spans="2:16" ht="30" customHeight="1" x14ac:dyDescent="0.35">
      <c r="B81" s="177">
        <v>2</v>
      </c>
      <c r="C81" s="310" t="s">
        <v>163</v>
      </c>
      <c r="D81" s="311"/>
      <c r="E81" s="311"/>
      <c r="F81" s="312"/>
      <c r="G81" s="77">
        <v>2</v>
      </c>
      <c r="H81" s="77">
        <f>'OBE SYSTEM KEY IN'!H10</f>
        <v>0</v>
      </c>
      <c r="I81" s="104">
        <f>G17*0.65</f>
        <v>13</v>
      </c>
      <c r="J81" s="105">
        <f>COUNTIF(G18:G75,"&gt;="&amp;I81)</f>
        <v>22</v>
      </c>
      <c r="K81" s="107">
        <v>0.65</v>
      </c>
      <c r="L81" s="178">
        <f>J81/E10</f>
        <v>1</v>
      </c>
    </row>
    <row r="82" spans="2:16" ht="30" customHeight="1" x14ac:dyDescent="0.35">
      <c r="B82" s="177">
        <v>3</v>
      </c>
      <c r="C82" s="310" t="s">
        <v>164</v>
      </c>
      <c r="D82" s="311"/>
      <c r="E82" s="311"/>
      <c r="F82" s="312"/>
      <c r="G82" s="77">
        <v>4</v>
      </c>
      <c r="H82" s="77">
        <f>'OBE SYSTEM KEY IN'!H11</f>
        <v>0</v>
      </c>
      <c r="I82" s="104">
        <f>I17*0.65</f>
        <v>13</v>
      </c>
      <c r="J82" s="105">
        <f t="shared" ref="J82:J84" si="7">COUNTIF(G19:G76,"&gt;="&amp;I82)</f>
        <v>21</v>
      </c>
      <c r="K82" s="107">
        <v>0.65</v>
      </c>
      <c r="L82" s="178">
        <f>J82/E10</f>
        <v>0.95454545454545459</v>
      </c>
    </row>
    <row r="83" spans="2:16" ht="30" customHeight="1" x14ac:dyDescent="0.35">
      <c r="B83" s="177">
        <v>4</v>
      </c>
      <c r="C83" s="310" t="s">
        <v>165</v>
      </c>
      <c r="D83" s="311"/>
      <c r="E83" s="311"/>
      <c r="F83" s="312"/>
      <c r="G83" s="77">
        <v>5</v>
      </c>
      <c r="H83" s="77">
        <f>'OBE SYSTEM KEY IN'!H12</f>
        <v>0</v>
      </c>
      <c r="I83" s="104">
        <f>K17*0.65</f>
        <v>13</v>
      </c>
      <c r="J83" s="105">
        <f t="shared" si="7"/>
        <v>20</v>
      </c>
      <c r="K83" s="107">
        <v>0.65</v>
      </c>
      <c r="L83" s="178">
        <f>J83/E10</f>
        <v>0.90909090909090906</v>
      </c>
      <c r="P83" s="42">
        <v>4</v>
      </c>
    </row>
    <row r="84" spans="2:16" ht="30" customHeight="1" x14ac:dyDescent="0.35">
      <c r="B84" s="177">
        <v>5</v>
      </c>
      <c r="C84" s="310" t="s">
        <v>166</v>
      </c>
      <c r="D84" s="311"/>
      <c r="E84" s="311"/>
      <c r="F84" s="312"/>
      <c r="G84" s="77">
        <v>6</v>
      </c>
      <c r="H84" s="77">
        <f>'OBE SYSTEM KEY IN'!H13</f>
        <v>0</v>
      </c>
      <c r="I84" s="104">
        <f>M17*0.65</f>
        <v>13</v>
      </c>
      <c r="J84" s="105">
        <f t="shared" si="7"/>
        <v>19</v>
      </c>
      <c r="K84" s="107">
        <v>0.65</v>
      </c>
      <c r="L84" s="178">
        <f>J84/E10</f>
        <v>0.86363636363636365</v>
      </c>
    </row>
    <row r="85" spans="2:16" ht="30" customHeight="1" x14ac:dyDescent="0.35">
      <c r="B85" s="177"/>
      <c r="C85" s="349"/>
      <c r="D85" s="350"/>
      <c r="E85" s="350"/>
      <c r="F85" s="351"/>
      <c r="G85" s="77"/>
      <c r="H85" s="77"/>
      <c r="I85" s="106"/>
      <c r="J85" s="105"/>
      <c r="K85" s="176"/>
      <c r="L85" s="106"/>
    </row>
    <row r="86" spans="2:16" ht="30" customHeight="1" x14ac:dyDescent="0.35">
      <c r="B86" s="177"/>
      <c r="C86" s="349"/>
      <c r="D86" s="350"/>
      <c r="E86" s="350"/>
      <c r="F86" s="351"/>
      <c r="G86" s="77"/>
      <c r="H86" s="77"/>
      <c r="I86" s="106"/>
      <c r="J86" s="105"/>
      <c r="K86" s="176"/>
      <c r="L86" s="106"/>
    </row>
    <row r="87" spans="2:16" ht="30" customHeight="1" x14ac:dyDescent="0.35">
      <c r="B87" s="177"/>
      <c r="C87" s="173"/>
      <c r="D87" s="174"/>
      <c r="E87" s="174"/>
      <c r="F87" s="175"/>
      <c r="G87" s="77"/>
      <c r="H87" s="77"/>
      <c r="I87" s="106"/>
      <c r="J87" s="105"/>
      <c r="K87" s="105"/>
      <c r="L87" s="172"/>
    </row>
    <row r="89" spans="2:16" ht="58.5" customHeight="1" x14ac:dyDescent="0.35">
      <c r="B89" s="292" t="s">
        <v>232</v>
      </c>
      <c r="C89" s="293"/>
    </row>
    <row r="90" spans="2:16" ht="35.15" customHeight="1" x14ac:dyDescent="0.35">
      <c r="B90" s="80" t="s">
        <v>1</v>
      </c>
      <c r="C90" s="343" t="s">
        <v>233</v>
      </c>
      <c r="D90" s="344"/>
      <c r="E90" s="343" t="s">
        <v>234</v>
      </c>
      <c r="F90" s="348"/>
      <c r="G90" s="348"/>
      <c r="H90" s="348"/>
      <c r="I90" s="344"/>
      <c r="J90" s="345" t="s">
        <v>235</v>
      </c>
      <c r="K90" s="346"/>
      <c r="L90" s="346"/>
      <c r="M90" s="346"/>
      <c r="N90" s="347"/>
      <c r="O90" s="168"/>
    </row>
    <row r="91" spans="2:16" s="102" customFormat="1" ht="35.15" customHeight="1" x14ac:dyDescent="0.35">
      <c r="B91" s="81">
        <v>1</v>
      </c>
      <c r="C91" s="338" t="str">
        <f>C80</f>
        <v>Knowledge and understanding</v>
      </c>
      <c r="D91" s="339"/>
      <c r="E91" s="338" t="s">
        <v>104</v>
      </c>
      <c r="F91" s="340"/>
      <c r="G91" s="340"/>
      <c r="H91" s="340"/>
      <c r="I91" s="339"/>
      <c r="J91" s="168"/>
      <c r="K91" s="170"/>
      <c r="L91" s="170"/>
      <c r="M91" s="170"/>
      <c r="N91" s="169"/>
      <c r="O91" s="168"/>
    </row>
    <row r="92" spans="2:16" s="102" customFormat="1" ht="28.5" customHeight="1" x14ac:dyDescent="0.35">
      <c r="B92" s="81">
        <v>2</v>
      </c>
      <c r="C92" s="338" t="str">
        <f>C81</f>
        <v>Cognitive skills</v>
      </c>
      <c r="D92" s="339"/>
      <c r="E92" s="338" t="s">
        <v>104</v>
      </c>
      <c r="F92" s="340"/>
      <c r="G92" s="340"/>
      <c r="H92" s="340"/>
      <c r="I92" s="339"/>
      <c r="J92" s="168"/>
      <c r="K92" s="170"/>
      <c r="L92" s="170"/>
      <c r="M92" s="170"/>
      <c r="N92" s="169"/>
      <c r="O92" s="168"/>
    </row>
    <row r="93" spans="2:16" s="102" customFormat="1" ht="35.15" customHeight="1" x14ac:dyDescent="0.35">
      <c r="B93" s="81">
        <v>3</v>
      </c>
      <c r="C93" s="338" t="str">
        <f>C82</f>
        <v>Interpersonal skills</v>
      </c>
      <c r="D93" s="339"/>
      <c r="E93" s="338" t="s">
        <v>161</v>
      </c>
      <c r="F93" s="340"/>
      <c r="G93" s="340"/>
      <c r="H93" s="340"/>
      <c r="I93" s="339"/>
      <c r="J93" s="168"/>
      <c r="K93" s="170"/>
      <c r="L93" s="170"/>
      <c r="M93" s="170"/>
      <c r="N93" s="169"/>
      <c r="O93" s="168"/>
    </row>
    <row r="94" spans="2:16" s="102" customFormat="1" ht="35.15" customHeight="1" x14ac:dyDescent="0.35">
      <c r="B94" s="81">
        <v>5</v>
      </c>
      <c r="C94" s="338" t="str">
        <f>C83</f>
        <v>Communication skills</v>
      </c>
      <c r="D94" s="339"/>
      <c r="E94" s="338" t="s">
        <v>160</v>
      </c>
      <c r="F94" s="340"/>
      <c r="G94" s="340"/>
      <c r="H94" s="340"/>
      <c r="I94" s="339"/>
      <c r="J94" s="168"/>
      <c r="K94" s="170"/>
      <c r="L94" s="170"/>
      <c r="M94" s="170"/>
      <c r="N94" s="169"/>
      <c r="O94" s="168"/>
    </row>
    <row r="95" spans="2:16" s="102" customFormat="1" ht="35.15" customHeight="1" x14ac:dyDescent="0.35">
      <c r="B95" s="81">
        <v>6</v>
      </c>
      <c r="C95" s="338" t="str">
        <f>C84</f>
        <v>Digital skills</v>
      </c>
      <c r="D95" s="339"/>
      <c r="E95" s="338" t="s">
        <v>159</v>
      </c>
      <c r="F95" s="340"/>
      <c r="G95" s="340"/>
      <c r="H95" s="340"/>
      <c r="I95" s="339"/>
      <c r="J95" s="168"/>
      <c r="K95" s="170"/>
      <c r="L95" s="170"/>
      <c r="M95" s="170"/>
      <c r="N95" s="169"/>
      <c r="O95" s="168"/>
    </row>
    <row r="98" ht="30" customHeight="1" x14ac:dyDescent="0.35"/>
    <row r="99" ht="59.25" customHeight="1" x14ac:dyDescent="0.35"/>
    <row r="100" ht="50.25" customHeight="1" x14ac:dyDescent="0.35"/>
    <row r="101" ht="66" customHeight="1" x14ac:dyDescent="0.35"/>
    <row r="102" ht="63.75" customHeight="1" x14ac:dyDescent="0.35"/>
  </sheetData>
  <mergeCells count="67">
    <mergeCell ref="J90:N90"/>
    <mergeCell ref="E90:I90"/>
    <mergeCell ref="C85:F85"/>
    <mergeCell ref="C86:F86"/>
    <mergeCell ref="C94:D94"/>
    <mergeCell ref="E91:I91"/>
    <mergeCell ref="E92:I92"/>
    <mergeCell ref="E93:I93"/>
    <mergeCell ref="E94:I94"/>
    <mergeCell ref="C93:D93"/>
    <mergeCell ref="C95:D95"/>
    <mergeCell ref="E95:I95"/>
    <mergeCell ref="E7:O7"/>
    <mergeCell ref="E8:O8"/>
    <mergeCell ref="E9:O9"/>
    <mergeCell ref="E10:O10"/>
    <mergeCell ref="M15:N15"/>
    <mergeCell ref="M16:N16"/>
    <mergeCell ref="M17:N17"/>
    <mergeCell ref="B9:D9"/>
    <mergeCell ref="B10:D10"/>
    <mergeCell ref="B7:D7"/>
    <mergeCell ref="B8:D8"/>
    <mergeCell ref="C90:D90"/>
    <mergeCell ref="C91:D91"/>
    <mergeCell ref="C92:D92"/>
    <mergeCell ref="B2:J2"/>
    <mergeCell ref="B4:D4"/>
    <mergeCell ref="B15:B17"/>
    <mergeCell ref="C15:D17"/>
    <mergeCell ref="E15:F15"/>
    <mergeCell ref="G15:H15"/>
    <mergeCell ref="I15:J15"/>
    <mergeCell ref="E16:F16"/>
    <mergeCell ref="G16:H16"/>
    <mergeCell ref="I16:J16"/>
    <mergeCell ref="E4:O4"/>
    <mergeCell ref="E5:O5"/>
    <mergeCell ref="E6:O6"/>
    <mergeCell ref="B5:D5"/>
    <mergeCell ref="B6:D6"/>
    <mergeCell ref="B13:C13"/>
    <mergeCell ref="Q15:R15"/>
    <mergeCell ref="Q16:R16"/>
    <mergeCell ref="Q17:R17"/>
    <mergeCell ref="E17:F17"/>
    <mergeCell ref="G17:H17"/>
    <mergeCell ref="I17:J17"/>
    <mergeCell ref="K17:L17"/>
    <mergeCell ref="K15:L15"/>
    <mergeCell ref="K16:L16"/>
    <mergeCell ref="B77:H77"/>
    <mergeCell ref="B89:C89"/>
    <mergeCell ref="O15:P15"/>
    <mergeCell ref="O16:P16"/>
    <mergeCell ref="O17:P17"/>
    <mergeCell ref="B78:B79"/>
    <mergeCell ref="C78:F79"/>
    <mergeCell ref="G78:G79"/>
    <mergeCell ref="H78:H79"/>
    <mergeCell ref="C84:F84"/>
    <mergeCell ref="C80:F80"/>
    <mergeCell ref="C81:F81"/>
    <mergeCell ref="C82:F82"/>
    <mergeCell ref="C83:F83"/>
    <mergeCell ref="I78:J78"/>
    <mergeCell ref="K78:L78"/>
  </mergeCells>
  <conditionalFormatting sqref="L80:L84">
    <cfRule type="cellIs" dxfId="0" priority="4" operator="lessThan">
      <formula>50</formula>
    </cfRule>
  </conditionalFormatting>
  <pageMargins left="0.7" right="0.7" top="0.75" bottom="0.75" header="0.3" footer="0.3"/>
  <pageSetup paperSize="66" scale="96" orientation="portrait" r:id="rId1"/>
  <ignoredErrors>
    <ignoredError sqref="G18:G39 K40:K75 M40:M75 G44:G49 I44:I68" formula="1"/>
    <ignoredError sqref="L18:L39 N19:N39 L44:L75 N44:N75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D12A1-C142-4FEB-8C90-1C8528596F3F}">
  <sheetPr>
    <tabColor theme="7" tint="0.39997558519241921"/>
    <pageSetUpPr fitToPage="1"/>
  </sheetPr>
  <dimension ref="B1:Y17"/>
  <sheetViews>
    <sheetView showGridLines="0" zoomScale="60" zoomScaleNormal="60" zoomScaleSheetLayoutView="80" workbookViewId="0">
      <selection activeCell="O25" sqref="O25"/>
    </sheetView>
  </sheetViews>
  <sheetFormatPr defaultColWidth="8.90625" defaultRowHeight="15.5" x14ac:dyDescent="0.35"/>
  <cols>
    <col min="1" max="1" width="2.6328125" style="136" customWidth="1"/>
    <col min="2" max="2" width="28.453125" style="136" customWidth="1"/>
    <col min="3" max="3" width="12.6328125" style="136" customWidth="1"/>
    <col min="4" max="4" width="11" style="136" customWidth="1"/>
    <col min="5" max="5" width="15.36328125" style="136" customWidth="1"/>
    <col min="6" max="6" width="10.36328125" style="136" customWidth="1"/>
    <col min="7" max="7" width="13.453125" style="136" customWidth="1"/>
    <col min="8" max="8" width="10.453125" style="136" customWidth="1"/>
    <col min="9" max="9" width="15" style="136" customWidth="1"/>
    <col min="10" max="10" width="10.54296875" style="136" customWidth="1"/>
    <col min="11" max="11" width="14.6328125" style="136" customWidth="1"/>
    <col min="12" max="12" width="12" style="136" customWidth="1"/>
    <col min="13" max="13" width="13.08984375" style="136" customWidth="1"/>
    <col min="14" max="14" width="11.36328125" style="136" customWidth="1"/>
    <col min="15" max="15" width="14.6328125" style="136" customWidth="1"/>
    <col min="16" max="16" width="12" style="136" customWidth="1"/>
    <col min="17" max="17" width="14.453125" style="136" customWidth="1"/>
    <col min="18" max="18" width="10" style="136" customWidth="1"/>
    <col min="19" max="19" width="13.6328125" style="136" customWidth="1"/>
    <col min="20" max="20" width="10.54296875" style="136" customWidth="1"/>
    <col min="21" max="21" width="14.90625" style="136" customWidth="1"/>
    <col min="22" max="22" width="8.90625" style="136"/>
    <col min="23" max="23" width="14.08984375" style="136" customWidth="1"/>
    <col min="24" max="24" width="8.90625" style="136"/>
    <col min="25" max="25" width="14.54296875" style="136" customWidth="1"/>
    <col min="26" max="16384" width="8.90625" style="136"/>
  </cols>
  <sheetData>
    <row r="1" spans="2:25" ht="110.25" customHeight="1" x14ac:dyDescent="0.35">
      <c r="S1" s="137"/>
    </row>
    <row r="2" spans="2:25" x14ac:dyDescent="0.35">
      <c r="S2" s="137"/>
    </row>
    <row r="3" spans="2:25" ht="57" customHeight="1" x14ac:dyDescent="0.35">
      <c r="J3" s="352" t="s">
        <v>236</v>
      </c>
      <c r="K3" s="353"/>
      <c r="L3" s="353"/>
      <c r="M3" s="353"/>
      <c r="N3" s="353"/>
      <c r="O3" s="353"/>
    </row>
    <row r="4" spans="2:25" ht="35.5" customHeight="1" x14ac:dyDescent="0.35">
      <c r="B4" s="362" t="s">
        <v>237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</row>
    <row r="5" spans="2:25" x14ac:dyDescent="0.35"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</row>
    <row r="6" spans="2:25" x14ac:dyDescent="0.35">
      <c r="B6" s="139"/>
      <c r="C6" s="139"/>
      <c r="J6" s="138"/>
      <c r="K6" s="138"/>
      <c r="L6" s="138"/>
      <c r="M6" s="138"/>
      <c r="N6" s="138"/>
      <c r="O6" s="138"/>
      <c r="P6" s="138"/>
      <c r="Q6" s="138"/>
      <c r="R6" s="138"/>
    </row>
    <row r="7" spans="2:25" ht="31" x14ac:dyDescent="0.35">
      <c r="B7" s="210" t="s">
        <v>250</v>
      </c>
      <c r="C7" s="139" t="str">
        <f>RAWMARKS!C8</f>
        <v>Fakulti/Pusat/Akademi/Institut (Faculty/Centre/Academy/Institute)</v>
      </c>
      <c r="J7" s="138"/>
      <c r="K7" s="138"/>
      <c r="L7" s="138"/>
      <c r="M7" s="138"/>
      <c r="N7" s="138"/>
      <c r="O7" s="138"/>
      <c r="P7" s="138"/>
      <c r="Q7" s="138"/>
      <c r="R7" s="138"/>
    </row>
    <row r="8" spans="2:25" ht="29.5" customHeight="1" x14ac:dyDescent="0.35">
      <c r="B8" s="210" t="s">
        <v>238</v>
      </c>
      <c r="C8" s="139" t="str">
        <f>RAWMARKS!C7</f>
        <v>Kursus Metodologi Penyelidikan (Research Methodology Cource)</v>
      </c>
      <c r="J8" s="138"/>
      <c r="K8" s="138"/>
      <c r="L8" s="138"/>
      <c r="M8" s="138"/>
      <c r="N8" s="138"/>
      <c r="O8" s="138"/>
      <c r="P8" s="138"/>
      <c r="Q8" s="138"/>
      <c r="R8" s="138"/>
    </row>
    <row r="9" spans="2:25" ht="34" customHeight="1" x14ac:dyDescent="0.35">
      <c r="B9" s="210" t="s">
        <v>239</v>
      </c>
      <c r="C9" s="140" t="str">
        <f>RAWMARKS!C11</f>
        <v>CPS</v>
      </c>
      <c r="J9" s="138"/>
      <c r="K9" s="138"/>
      <c r="L9" s="138"/>
      <c r="M9" s="138"/>
      <c r="N9" s="138"/>
      <c r="O9" s="138"/>
      <c r="P9" s="138"/>
      <c r="Q9" s="138"/>
      <c r="R9" s="138"/>
    </row>
    <row r="10" spans="2:25" ht="36.5" customHeight="1" x14ac:dyDescent="0.35">
      <c r="B10" s="210" t="s">
        <v>240</v>
      </c>
      <c r="C10" s="211">
        <f>RAWMARKS!C13</f>
        <v>22</v>
      </c>
      <c r="J10" s="138"/>
      <c r="K10" s="138"/>
      <c r="L10" s="138"/>
      <c r="M10" s="138"/>
      <c r="N10" s="138"/>
      <c r="O10" s="138"/>
      <c r="P10" s="138"/>
      <c r="Q10" s="138"/>
      <c r="R10" s="138"/>
    </row>
    <row r="11" spans="2:25" ht="15.75" customHeight="1" x14ac:dyDescent="0.35">
      <c r="B11" s="139"/>
      <c r="C11" s="139"/>
      <c r="J11" s="138"/>
      <c r="K11" s="138"/>
      <c r="L11" s="138"/>
      <c r="M11" s="138"/>
      <c r="N11" s="138"/>
      <c r="O11" s="138"/>
      <c r="P11" s="138"/>
      <c r="Q11" s="138"/>
      <c r="R11" s="138"/>
    </row>
    <row r="12" spans="2:25" ht="37.5" customHeight="1" x14ac:dyDescent="0.35">
      <c r="B12" s="356" t="s">
        <v>253</v>
      </c>
      <c r="C12" s="357"/>
      <c r="D12" s="360" t="s">
        <v>2</v>
      </c>
      <c r="E12" s="361"/>
      <c r="F12" s="360" t="s">
        <v>3</v>
      </c>
      <c r="G12" s="361"/>
      <c r="H12" s="360" t="s">
        <v>4</v>
      </c>
      <c r="I12" s="361"/>
      <c r="J12" s="360" t="s">
        <v>5</v>
      </c>
      <c r="K12" s="361"/>
      <c r="L12" s="360" t="s">
        <v>6</v>
      </c>
      <c r="M12" s="361"/>
      <c r="N12" s="360" t="s">
        <v>7</v>
      </c>
      <c r="O12" s="361"/>
      <c r="P12" s="360" t="s">
        <v>8</v>
      </c>
      <c r="Q12" s="361"/>
      <c r="R12" s="360" t="s">
        <v>9</v>
      </c>
      <c r="S12" s="361"/>
      <c r="T12" s="360" t="s">
        <v>101</v>
      </c>
      <c r="U12" s="361"/>
      <c r="V12" s="360" t="s">
        <v>102</v>
      </c>
      <c r="W12" s="361"/>
      <c r="X12" s="360" t="s">
        <v>103</v>
      </c>
      <c r="Y12" s="361"/>
    </row>
    <row r="13" spans="2:25" ht="37.5" customHeight="1" x14ac:dyDescent="0.35">
      <c r="B13" s="358"/>
      <c r="C13" s="359"/>
      <c r="D13" s="141" t="s">
        <v>251</v>
      </c>
      <c r="E13" s="142" t="s">
        <v>258</v>
      </c>
      <c r="F13" s="141" t="s">
        <v>251</v>
      </c>
      <c r="G13" s="142" t="s">
        <v>258</v>
      </c>
      <c r="H13" s="141" t="s">
        <v>251</v>
      </c>
      <c r="I13" s="142" t="s">
        <v>258</v>
      </c>
      <c r="J13" s="141" t="s">
        <v>251</v>
      </c>
      <c r="K13" s="142" t="s">
        <v>258</v>
      </c>
      <c r="L13" s="141" t="s">
        <v>251</v>
      </c>
      <c r="M13" s="142" t="s">
        <v>258</v>
      </c>
      <c r="N13" s="141" t="s">
        <v>251</v>
      </c>
      <c r="O13" s="142" t="s">
        <v>258</v>
      </c>
      <c r="P13" s="141" t="s">
        <v>251</v>
      </c>
      <c r="Q13" s="142" t="s">
        <v>258</v>
      </c>
      <c r="R13" s="141" t="s">
        <v>251</v>
      </c>
      <c r="S13" s="142" t="s">
        <v>258</v>
      </c>
      <c r="T13" s="141" t="s">
        <v>251</v>
      </c>
      <c r="U13" s="142" t="s">
        <v>258</v>
      </c>
      <c r="V13" s="141" t="s">
        <v>251</v>
      </c>
      <c r="W13" s="142" t="s">
        <v>252</v>
      </c>
      <c r="X13" s="141" t="s">
        <v>251</v>
      </c>
      <c r="Y13" s="142" t="s">
        <v>258</v>
      </c>
    </row>
    <row r="14" spans="2:25" ht="51.5" customHeight="1" x14ac:dyDescent="0.35">
      <c r="B14" s="354" t="str">
        <f>C8</f>
        <v>Kursus Metodologi Penyelidikan (Research Methodology Cource)</v>
      </c>
      <c r="C14" s="355"/>
      <c r="D14" s="163">
        <f>'OBE PRINTOUT'!K80</f>
        <v>0.65</v>
      </c>
      <c r="E14" s="163">
        <f>'OBE PRINTOUT'!L80</f>
        <v>1</v>
      </c>
      <c r="F14" s="163">
        <f>'OBE PRINTOUT'!K81</f>
        <v>0.65</v>
      </c>
      <c r="G14" s="163">
        <f>'OBE PRINTOUT'!L81</f>
        <v>1</v>
      </c>
      <c r="H14" s="163"/>
      <c r="I14" s="163"/>
      <c r="J14" s="163">
        <f>'OBE PRINTOUT'!K82</f>
        <v>0.65</v>
      </c>
      <c r="K14" s="163">
        <f>'OBE PRINTOUT'!L82</f>
        <v>0.95454545454545459</v>
      </c>
      <c r="L14" s="163">
        <f>'OBE PRINTOUT'!K83</f>
        <v>0.65</v>
      </c>
      <c r="M14" s="163">
        <f>'OBE PRINTOUT'!L83</f>
        <v>0.90909090909090906</v>
      </c>
      <c r="N14" s="163">
        <f>'OBE PRINTOUT'!K84</f>
        <v>0.65</v>
      </c>
      <c r="O14" s="163">
        <f>'OBE PRINTOUT'!L84</f>
        <v>0.86363636363636365</v>
      </c>
      <c r="P14" s="163"/>
      <c r="Q14" s="163"/>
      <c r="R14" s="163"/>
      <c r="S14" s="163"/>
      <c r="T14" s="163"/>
      <c r="U14" s="163"/>
      <c r="V14" s="163"/>
      <c r="W14" s="163"/>
      <c r="X14" s="163"/>
      <c r="Y14" s="163"/>
    </row>
    <row r="15" spans="2:25" ht="51" customHeight="1" x14ac:dyDescent="0.35">
      <c r="B15" s="354" t="s">
        <v>257</v>
      </c>
      <c r="C15" s="355"/>
      <c r="D15" s="164">
        <f t="shared" ref="D15:Y15" si="0">AVERAGE(D14:D14)</f>
        <v>0.65</v>
      </c>
      <c r="E15" s="164">
        <f t="shared" si="0"/>
        <v>1</v>
      </c>
      <c r="F15" s="165">
        <f t="shared" si="0"/>
        <v>0.65</v>
      </c>
      <c r="G15" s="164">
        <f t="shared" si="0"/>
        <v>1</v>
      </c>
      <c r="H15" s="164" t="e">
        <f t="shared" si="0"/>
        <v>#DIV/0!</v>
      </c>
      <c r="I15" s="164" t="e">
        <f t="shared" si="0"/>
        <v>#DIV/0!</v>
      </c>
      <c r="J15" s="164">
        <f t="shared" si="0"/>
        <v>0.65</v>
      </c>
      <c r="K15" s="164">
        <f t="shared" si="0"/>
        <v>0.95454545454545459</v>
      </c>
      <c r="L15" s="164">
        <f t="shared" si="0"/>
        <v>0.65</v>
      </c>
      <c r="M15" s="164">
        <f t="shared" si="0"/>
        <v>0.90909090909090906</v>
      </c>
      <c r="N15" s="164">
        <f t="shared" si="0"/>
        <v>0.65</v>
      </c>
      <c r="O15" s="164">
        <f t="shared" si="0"/>
        <v>0.86363636363636365</v>
      </c>
      <c r="P15" s="164" t="e">
        <f t="shared" si="0"/>
        <v>#DIV/0!</v>
      </c>
      <c r="Q15" s="164" t="e">
        <f t="shared" si="0"/>
        <v>#DIV/0!</v>
      </c>
      <c r="R15" s="164" t="e">
        <f t="shared" si="0"/>
        <v>#DIV/0!</v>
      </c>
      <c r="S15" s="164" t="e">
        <f t="shared" si="0"/>
        <v>#DIV/0!</v>
      </c>
      <c r="T15" s="164" t="e">
        <f t="shared" si="0"/>
        <v>#DIV/0!</v>
      </c>
      <c r="U15" s="164" t="e">
        <f t="shared" si="0"/>
        <v>#DIV/0!</v>
      </c>
      <c r="V15" s="164" t="e">
        <f t="shared" si="0"/>
        <v>#DIV/0!</v>
      </c>
      <c r="W15" s="164" t="e">
        <f t="shared" si="0"/>
        <v>#DIV/0!</v>
      </c>
      <c r="X15" s="164" t="e">
        <f t="shared" si="0"/>
        <v>#DIV/0!</v>
      </c>
      <c r="Y15" s="164" t="e">
        <f t="shared" si="0"/>
        <v>#DIV/0!</v>
      </c>
    </row>
    <row r="16" spans="2:25" ht="12" customHeight="1" x14ac:dyDescent="0.35"/>
    <row r="17" ht="24.9" customHeight="1" x14ac:dyDescent="0.35"/>
  </sheetData>
  <mergeCells count="16">
    <mergeCell ref="J3:O3"/>
    <mergeCell ref="B14:C14"/>
    <mergeCell ref="B15:C15"/>
    <mergeCell ref="B12:C13"/>
    <mergeCell ref="D12:E12"/>
    <mergeCell ref="F12:G12"/>
    <mergeCell ref="H12:I12"/>
    <mergeCell ref="B4:Y4"/>
    <mergeCell ref="T12:U12"/>
    <mergeCell ref="V12:W12"/>
    <mergeCell ref="X12:Y12"/>
    <mergeCell ref="R12:S12"/>
    <mergeCell ref="J12:K12"/>
    <mergeCell ref="L12:M12"/>
    <mergeCell ref="N12:O12"/>
    <mergeCell ref="P12:Q12"/>
  </mergeCells>
  <pageMargins left="0.7" right="0.34" top="0.75" bottom="0.75" header="0.3" footer="0.3"/>
  <pageSetup paperSize="9" scale="86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5D6F-BA79-4C87-902B-B302EA6FDB62}">
  <sheetPr codeName="Sheet2"/>
  <dimension ref="B4:K61"/>
  <sheetViews>
    <sheetView workbookViewId="0">
      <selection activeCell="M29" sqref="M29"/>
    </sheetView>
  </sheetViews>
  <sheetFormatPr defaultRowHeight="14.5" x14ac:dyDescent="0.35"/>
  <sheetData>
    <row r="4" spans="2:11" x14ac:dyDescent="0.35">
      <c r="B4" t="s">
        <v>1</v>
      </c>
      <c r="D4" t="s">
        <v>0</v>
      </c>
      <c r="F4" t="s">
        <v>20</v>
      </c>
      <c r="K4" t="s">
        <v>81</v>
      </c>
    </row>
    <row r="5" spans="2:11" x14ac:dyDescent="0.35">
      <c r="B5" t="s">
        <v>2</v>
      </c>
      <c r="D5" t="s">
        <v>11</v>
      </c>
      <c r="F5" t="s">
        <v>21</v>
      </c>
      <c r="K5" t="s">
        <v>82</v>
      </c>
    </row>
    <row r="6" spans="2:11" x14ac:dyDescent="0.35">
      <c r="B6" t="s">
        <v>3</v>
      </c>
      <c r="D6" t="s">
        <v>12</v>
      </c>
      <c r="F6" t="s">
        <v>22</v>
      </c>
      <c r="K6" t="s">
        <v>83</v>
      </c>
    </row>
    <row r="7" spans="2:11" x14ac:dyDescent="0.35">
      <c r="B7" t="s">
        <v>4</v>
      </c>
      <c r="D7" t="s">
        <v>13</v>
      </c>
      <c r="F7" t="s">
        <v>23</v>
      </c>
      <c r="K7" t="s">
        <v>84</v>
      </c>
    </row>
    <row r="8" spans="2:11" x14ac:dyDescent="0.35">
      <c r="B8" t="s">
        <v>5</v>
      </c>
      <c r="D8" t="s">
        <v>14</v>
      </c>
      <c r="F8" t="s">
        <v>24</v>
      </c>
      <c r="K8" t="s">
        <v>85</v>
      </c>
    </row>
    <row r="9" spans="2:11" x14ac:dyDescent="0.35">
      <c r="B9" t="s">
        <v>6</v>
      </c>
      <c r="D9" t="s">
        <v>15</v>
      </c>
      <c r="F9" t="s">
        <v>25</v>
      </c>
      <c r="K9" t="s">
        <v>86</v>
      </c>
    </row>
    <row r="10" spans="2:11" x14ac:dyDescent="0.35">
      <c r="B10" t="s">
        <v>7</v>
      </c>
      <c r="D10" t="s">
        <v>16</v>
      </c>
      <c r="F10" t="s">
        <v>26</v>
      </c>
      <c r="K10" t="s">
        <v>87</v>
      </c>
    </row>
    <row r="11" spans="2:11" x14ac:dyDescent="0.35">
      <c r="B11" t="s">
        <v>8</v>
      </c>
      <c r="D11" t="s">
        <v>17</v>
      </c>
      <c r="F11" t="s">
        <v>27</v>
      </c>
      <c r="K11" t="s">
        <v>88</v>
      </c>
    </row>
    <row r="12" spans="2:11" x14ac:dyDescent="0.35">
      <c r="B12" t="s">
        <v>9</v>
      </c>
      <c r="D12" t="s">
        <v>18</v>
      </c>
      <c r="F12" t="s">
        <v>28</v>
      </c>
      <c r="K12" t="s">
        <v>89</v>
      </c>
    </row>
    <row r="13" spans="2:11" x14ac:dyDescent="0.35">
      <c r="B13" s="1" t="s">
        <v>10</v>
      </c>
      <c r="D13" t="s">
        <v>19</v>
      </c>
      <c r="F13" t="s">
        <v>29</v>
      </c>
      <c r="K13" t="s">
        <v>90</v>
      </c>
    </row>
    <row r="14" spans="2:11" x14ac:dyDescent="0.35">
      <c r="D14" t="s">
        <v>10</v>
      </c>
      <c r="F14" t="s">
        <v>30</v>
      </c>
      <c r="K14" t="s">
        <v>91</v>
      </c>
    </row>
    <row r="15" spans="2:11" x14ac:dyDescent="0.35">
      <c r="F15" t="s">
        <v>31</v>
      </c>
      <c r="K15" t="s">
        <v>92</v>
      </c>
    </row>
    <row r="16" spans="2:11" x14ac:dyDescent="0.35">
      <c r="F16" t="s">
        <v>32</v>
      </c>
      <c r="K16" t="s">
        <v>93</v>
      </c>
    </row>
    <row r="17" spans="6:11" x14ac:dyDescent="0.35">
      <c r="F17" t="s">
        <v>33</v>
      </c>
      <c r="K17" t="s">
        <v>94</v>
      </c>
    </row>
    <row r="18" spans="6:11" x14ac:dyDescent="0.35">
      <c r="F18" t="s">
        <v>34</v>
      </c>
      <c r="K18" t="s">
        <v>95</v>
      </c>
    </row>
    <row r="19" spans="6:11" x14ac:dyDescent="0.35">
      <c r="F19" t="s">
        <v>35</v>
      </c>
      <c r="K19" t="s">
        <v>96</v>
      </c>
    </row>
    <row r="20" spans="6:11" x14ac:dyDescent="0.35">
      <c r="F20" t="s">
        <v>36</v>
      </c>
      <c r="K20" t="s">
        <v>97</v>
      </c>
    </row>
    <row r="21" spans="6:11" x14ac:dyDescent="0.35">
      <c r="F21" t="s">
        <v>37</v>
      </c>
      <c r="K21" t="s">
        <v>98</v>
      </c>
    </row>
    <row r="22" spans="6:11" x14ac:dyDescent="0.35">
      <c r="F22" t="s">
        <v>38</v>
      </c>
      <c r="K22" t="s">
        <v>10</v>
      </c>
    </row>
    <row r="23" spans="6:11" x14ac:dyDescent="0.35">
      <c r="F23" t="s">
        <v>39</v>
      </c>
    </row>
    <row r="24" spans="6:11" x14ac:dyDescent="0.35">
      <c r="F24" t="s">
        <v>40</v>
      </c>
    </row>
    <row r="25" spans="6:11" x14ac:dyDescent="0.35">
      <c r="F25" t="s">
        <v>41</v>
      </c>
    </row>
    <row r="26" spans="6:11" x14ac:dyDescent="0.35">
      <c r="F26" t="s">
        <v>42</v>
      </c>
    </row>
    <row r="27" spans="6:11" x14ac:dyDescent="0.35">
      <c r="F27" t="s">
        <v>43</v>
      </c>
    </row>
    <row r="28" spans="6:11" x14ac:dyDescent="0.35">
      <c r="F28" t="s">
        <v>44</v>
      </c>
    </row>
    <row r="29" spans="6:11" x14ac:dyDescent="0.35">
      <c r="F29" t="s">
        <v>45</v>
      </c>
    </row>
    <row r="30" spans="6:11" x14ac:dyDescent="0.35">
      <c r="F30" t="s">
        <v>46</v>
      </c>
    </row>
    <row r="31" spans="6:11" x14ac:dyDescent="0.35">
      <c r="F31" t="s">
        <v>69</v>
      </c>
    </row>
    <row r="32" spans="6:11" x14ac:dyDescent="0.35">
      <c r="F32" t="s">
        <v>70</v>
      </c>
    </row>
    <row r="33" spans="6:6" x14ac:dyDescent="0.35">
      <c r="F33" t="s">
        <v>71</v>
      </c>
    </row>
    <row r="34" spans="6:6" x14ac:dyDescent="0.35">
      <c r="F34" t="s">
        <v>72</v>
      </c>
    </row>
    <row r="35" spans="6:6" x14ac:dyDescent="0.35">
      <c r="F35" t="s">
        <v>73</v>
      </c>
    </row>
    <row r="36" spans="6:6" x14ac:dyDescent="0.35">
      <c r="F36" t="s">
        <v>74</v>
      </c>
    </row>
    <row r="37" spans="6:6" x14ac:dyDescent="0.35">
      <c r="F37" t="s">
        <v>75</v>
      </c>
    </row>
    <row r="38" spans="6:6" x14ac:dyDescent="0.35">
      <c r="F38" t="s">
        <v>76</v>
      </c>
    </row>
    <row r="39" spans="6:6" x14ac:dyDescent="0.35">
      <c r="F39" t="s">
        <v>77</v>
      </c>
    </row>
    <row r="40" spans="6:6" x14ac:dyDescent="0.35">
      <c r="F40" t="s">
        <v>78</v>
      </c>
    </row>
    <row r="41" spans="6:6" x14ac:dyDescent="0.35">
      <c r="F41" t="s">
        <v>79</v>
      </c>
    </row>
    <row r="42" spans="6:6" x14ac:dyDescent="0.35">
      <c r="F42" t="s">
        <v>80</v>
      </c>
    </row>
    <row r="43" spans="6:6" x14ac:dyDescent="0.35">
      <c r="F43" t="s">
        <v>47</v>
      </c>
    </row>
    <row r="44" spans="6:6" x14ac:dyDescent="0.35">
      <c r="F44" t="s">
        <v>48</v>
      </c>
    </row>
    <row r="45" spans="6:6" x14ac:dyDescent="0.35">
      <c r="F45" t="s">
        <v>49</v>
      </c>
    </row>
    <row r="46" spans="6:6" x14ac:dyDescent="0.35">
      <c r="F46" t="s">
        <v>50</v>
      </c>
    </row>
    <row r="47" spans="6:6" x14ac:dyDescent="0.35">
      <c r="F47" t="s">
        <v>51</v>
      </c>
    </row>
    <row r="48" spans="6:6" x14ac:dyDescent="0.35">
      <c r="F48" t="s">
        <v>52</v>
      </c>
    </row>
    <row r="49" spans="6:6" x14ac:dyDescent="0.35">
      <c r="F49" t="s">
        <v>53</v>
      </c>
    </row>
    <row r="50" spans="6:6" x14ac:dyDescent="0.35">
      <c r="F50" t="s">
        <v>54</v>
      </c>
    </row>
    <row r="51" spans="6:6" x14ac:dyDescent="0.35">
      <c r="F51" t="s">
        <v>55</v>
      </c>
    </row>
    <row r="52" spans="6:6" x14ac:dyDescent="0.35">
      <c r="F52" t="s">
        <v>56</v>
      </c>
    </row>
    <row r="53" spans="6:6" x14ac:dyDescent="0.35">
      <c r="F53" t="s">
        <v>57</v>
      </c>
    </row>
    <row r="54" spans="6:6" x14ac:dyDescent="0.35">
      <c r="F54" t="s">
        <v>58</v>
      </c>
    </row>
    <row r="55" spans="6:6" x14ac:dyDescent="0.35">
      <c r="F55" t="s">
        <v>59</v>
      </c>
    </row>
    <row r="56" spans="6:6" x14ac:dyDescent="0.35">
      <c r="F56" t="s">
        <v>60</v>
      </c>
    </row>
    <row r="57" spans="6:6" x14ac:dyDescent="0.35">
      <c r="F57" t="s">
        <v>61</v>
      </c>
    </row>
    <row r="58" spans="6:6" x14ac:dyDescent="0.35">
      <c r="F58" t="s">
        <v>62</v>
      </c>
    </row>
    <row r="59" spans="6:6" x14ac:dyDescent="0.35">
      <c r="F59" t="s">
        <v>63</v>
      </c>
    </row>
    <row r="60" spans="6:6" x14ac:dyDescent="0.35">
      <c r="F60" t="s">
        <v>64</v>
      </c>
    </row>
    <row r="61" spans="6:6" x14ac:dyDescent="0.35">
      <c r="F61" t="s">
        <v>10</v>
      </c>
    </row>
  </sheetData>
  <sheetProtection algorithmName="SHA-512" hashValue="VpcRzMh7TSTk5NWc5bWLLIDY001aiAPSiiqSb9iZuOLdF8ihy3wo1vtqkRXhLwceCnh9k9wymGhUJdN6HLepIQ==" saltValue="R36/NPoPiPB4duoHI/R4J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RAWMARKS</vt:lpstr>
      <vt:lpstr>PERINCIAN MARKAH</vt:lpstr>
      <vt:lpstr>OBE SYSTEM KEY IN</vt:lpstr>
      <vt:lpstr>OBE PRINTOUT</vt:lpstr>
      <vt:lpstr>Lamp. A_ANALISIS ITEM-PLO </vt:lpstr>
      <vt:lpstr>Sheet2</vt:lpstr>
      <vt:lpstr>'Lamp. A_ANALISIS ITEM-PLO '!Print_Area</vt:lpstr>
      <vt:lpstr>'OBE PRINTOUT'!Print_Area</vt:lpstr>
      <vt:lpstr>'PERINCIAN MARKAH'!Print_Area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rUmIEy</dc:creator>
  <cp:lastModifiedBy>ASMAHANI BINTI AWANG</cp:lastModifiedBy>
  <cp:lastPrinted>2021-05-26T17:17:39Z</cp:lastPrinted>
  <dcterms:created xsi:type="dcterms:W3CDTF">2021-02-18T01:41:32Z</dcterms:created>
  <dcterms:modified xsi:type="dcterms:W3CDTF">2022-03-25T00:23:15Z</dcterms:modified>
</cp:coreProperties>
</file>